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b-sa-shingo\Desktop\"/>
    </mc:Choice>
  </mc:AlternateContent>
  <xr:revisionPtr revIDLastSave="0" documentId="13_ncr:1_{F6B17684-6834-4392-BDAE-9CB6FCC1AD37}" xr6:coauthVersionLast="47" xr6:coauthVersionMax="47" xr10:uidLastSave="{00000000-0000-0000-0000-000000000000}"/>
  <workbookProtection workbookAlgorithmName="SHA-512" workbookHashValue="avTevovrzaauLsddJnOXPrLDT0s6N7ibc3SYAVt3axObd1b+2UyoIOyLpnVcinMVbzyCOOaG2TE+4lAUwxBt5g==" workbookSaltValue="NLj6awFFdM5fzZrApt0GOA==" workbookSpinCount="100000" lockStructure="1"/>
  <bookViews>
    <workbookView xWindow="24255" yWindow="4710" windowWidth="31050" windowHeight="24330" xr2:uid="{00000000-000D-0000-FFFF-FFFF00000000}"/>
  </bookViews>
  <sheets>
    <sheet name="入力方法" sheetId="8" r:id="rId1"/>
    <sheet name="1本目" sheetId="2" r:id="rId2"/>
    <sheet name="2本目" sheetId="9" r:id="rId3"/>
    <sheet name="3本目" sheetId="10" r:id="rId4"/>
    <sheet name="Sheet2" sheetId="3" state="hidden" r:id="rId5"/>
  </sheets>
  <definedNames>
    <definedName name="_xlnm.Print_Area" localSheetId="1">'1本目'!$H$2:$N$36</definedName>
    <definedName name="_xlnm.Print_Area" localSheetId="2">'2本目'!$H$2:$N$36</definedName>
    <definedName name="_xlnm.Print_Area" localSheetId="3">'3本目'!$H$2:$N$36</definedName>
    <definedName name="スギ">Sheet2!$I$3:$M$31</definedName>
    <definedName name="画像" localSheetId="2">INDIRECT('2本目'!$D$4)</definedName>
    <definedName name="画像" localSheetId="3">INDIRECT('3本目'!$D$4)</definedName>
    <definedName name="画像">INDIRECT('1本目'!$D$4)</definedName>
    <definedName name="道南スギ">Sheet2!$I$3:$M$31</definedName>
    <definedName name="白">Sheet2!$C$3:$G$31</definedName>
    <definedName name="発注者" localSheetId="2">'2本目'!$B$27:$B$29</definedName>
    <definedName name="発注者" localSheetId="3">'3本目'!$B$27:$B$29</definedName>
    <definedName name="発注者">'1本目'!$B$27:$B$29</definedName>
    <definedName name="発注者名" localSheetId="2">'2本目'!#REF!</definedName>
    <definedName name="発注者名" localSheetId="3">'3本目'!#REF!</definedName>
    <definedName name="発注者名">'1本目'!#REF!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2" l="1"/>
  <c r="K45" i="10" l="1"/>
  <c r="K44" i="10"/>
  <c r="H44" i="10"/>
  <c r="I44" i="10" s="1"/>
  <c r="G44" i="10"/>
  <c r="N43" i="10"/>
  <c r="N44" i="10" s="1"/>
  <c r="G43" i="10"/>
  <c r="K42" i="10"/>
  <c r="G42" i="10"/>
  <c r="K41" i="10"/>
  <c r="I41" i="10"/>
  <c r="I42" i="10" s="1"/>
  <c r="H41" i="10"/>
  <c r="G41" i="10"/>
  <c r="G40" i="10"/>
  <c r="N39" i="10"/>
  <c r="O39" i="10" s="1"/>
  <c r="L39" i="10"/>
  <c r="M39" i="10" s="1"/>
  <c r="J39" i="10"/>
  <c r="K39" i="10" s="1"/>
  <c r="G39" i="10"/>
  <c r="O38" i="10"/>
  <c r="O41" i="10" s="1"/>
  <c r="N38" i="10"/>
  <c r="L38" i="10"/>
  <c r="M38" i="10" s="1"/>
  <c r="J38" i="10"/>
  <c r="K38" i="10" s="1"/>
  <c r="H38" i="10"/>
  <c r="I38" i="10" s="1"/>
  <c r="B24" i="10"/>
  <c r="B5" i="10"/>
  <c r="B24" i="9"/>
  <c r="H44" i="9"/>
  <c r="I44" i="9" s="1"/>
  <c r="G44" i="9"/>
  <c r="N43" i="9"/>
  <c r="N44" i="9" s="1"/>
  <c r="G43" i="9"/>
  <c r="G42" i="9"/>
  <c r="H41" i="9"/>
  <c r="I41" i="9" s="1"/>
  <c r="G41" i="9"/>
  <c r="G40" i="9"/>
  <c r="G39" i="9"/>
  <c r="N38" i="9"/>
  <c r="N39" i="9" s="1"/>
  <c r="O39" i="9" s="1"/>
  <c r="L38" i="9"/>
  <c r="L39" i="9" s="1"/>
  <c r="J38" i="9"/>
  <c r="J39" i="9" s="1"/>
  <c r="H38" i="9"/>
  <c r="I38" i="9" s="1"/>
  <c r="B5" i="9"/>
  <c r="I39" i="10" l="1"/>
  <c r="I40" i="10"/>
  <c r="O44" i="10"/>
  <c r="O45" i="10"/>
  <c r="I46" i="10"/>
  <c r="I45" i="10"/>
  <c r="M42" i="10"/>
  <c r="O42" i="10"/>
  <c r="I43" i="10"/>
  <c r="K46" i="10"/>
  <c r="K40" i="10"/>
  <c r="K43" i="10"/>
  <c r="M40" i="10"/>
  <c r="M43" i="10"/>
  <c r="O40" i="10"/>
  <c r="O43" i="10"/>
  <c r="M41" i="10"/>
  <c r="M44" i="10"/>
  <c r="K45" i="9"/>
  <c r="K39" i="9"/>
  <c r="K44" i="9"/>
  <c r="K41" i="9"/>
  <c r="K42" i="9"/>
  <c r="K43" i="9"/>
  <c r="K40" i="9"/>
  <c r="K46" i="9"/>
  <c r="I42" i="9"/>
  <c r="I43" i="9"/>
  <c r="I45" i="9"/>
  <c r="I46" i="9"/>
  <c r="I39" i="9"/>
  <c r="I40" i="9"/>
  <c r="M42" i="9"/>
  <c r="M44" i="9"/>
  <c r="M41" i="9"/>
  <c r="M39" i="9"/>
  <c r="M43" i="9"/>
  <c r="M40" i="9"/>
  <c r="O44" i="9"/>
  <c r="O45" i="9"/>
  <c r="K38" i="9"/>
  <c r="O43" i="9"/>
  <c r="M38" i="9"/>
  <c r="O38" i="9"/>
  <c r="N43" i="2"/>
  <c r="O43" i="2" s="1"/>
  <c r="L38" i="2"/>
  <c r="M38" i="2" s="1"/>
  <c r="N38" i="2"/>
  <c r="O38" i="2" s="1"/>
  <c r="O42" i="2" s="1"/>
  <c r="J38" i="2"/>
  <c r="K38" i="2" s="1"/>
  <c r="H44" i="2"/>
  <c r="I44" i="2" s="1"/>
  <c r="I46" i="2" s="1"/>
  <c r="H41" i="2"/>
  <c r="I41" i="2" s="1"/>
  <c r="I43" i="2" s="1"/>
  <c r="H38" i="2"/>
  <c r="I38" i="2" s="1"/>
  <c r="O41" i="9" l="1"/>
  <c r="O42" i="9"/>
  <c r="O40" i="9"/>
  <c r="L39" i="2"/>
  <c r="N39" i="2"/>
  <c r="O39" i="2" s="1"/>
  <c r="O40" i="2"/>
  <c r="O41" i="2"/>
  <c r="N44" i="2"/>
  <c r="J39" i="2"/>
  <c r="I45" i="2"/>
  <c r="I42" i="2"/>
  <c r="I39" i="2"/>
  <c r="I40" i="2"/>
  <c r="B25" i="2"/>
  <c r="B5" i="2"/>
  <c r="B25" i="9" l="1"/>
  <c r="B25" i="10"/>
  <c r="M39" i="2"/>
  <c r="M44" i="2"/>
  <c r="M41" i="2"/>
  <c r="M40" i="2"/>
  <c r="M42" i="2"/>
  <c r="M43" i="2"/>
  <c r="O44" i="2"/>
  <c r="O45" i="2"/>
  <c r="K39" i="2"/>
  <c r="K40" i="2"/>
  <c r="K42" i="2"/>
  <c r="K41" i="2"/>
  <c r="K43" i="2"/>
  <c r="K44" i="2"/>
  <c r="K45" i="2"/>
  <c r="K46" i="2"/>
  <c r="G44" i="2"/>
  <c r="G43" i="2"/>
  <c r="G42" i="2"/>
  <c r="G41" i="2"/>
  <c r="G40" i="2"/>
  <c r="G39" i="2"/>
</calcChain>
</file>

<file path=xl/sharedStrings.xml><?xml version="1.0" encoding="utf-8"?>
<sst xmlns="http://schemas.openxmlformats.org/spreadsheetml/2006/main" count="56" uniqueCount="23">
  <si>
    <t>着　工</t>
    <rPh sb="0" eb="1">
      <t>キ</t>
    </rPh>
    <rPh sb="2" eb="3">
      <t>コウ</t>
    </rPh>
    <phoneticPr fontId="1"/>
  </si>
  <si>
    <t>完　成</t>
    <rPh sb="0" eb="1">
      <t>カン</t>
    </rPh>
    <rPh sb="2" eb="3">
      <t>シゲル</t>
    </rPh>
    <phoneticPr fontId="1"/>
  </si>
  <si>
    <t>工事名1</t>
    <rPh sb="0" eb="2">
      <t>コウジ</t>
    </rPh>
    <rPh sb="2" eb="3">
      <t>メイ</t>
    </rPh>
    <phoneticPr fontId="1"/>
  </si>
  <si>
    <t>○○○○○○株式会社</t>
    <phoneticPr fontId="1"/>
  </si>
  <si>
    <t>貴社名</t>
    <rPh sb="0" eb="3">
      <t>キシャメイ</t>
    </rPh>
    <phoneticPr fontId="1"/>
  </si>
  <si>
    <t>お名前</t>
    <rPh sb="1" eb="3">
      <t>ナマエ</t>
    </rPh>
    <phoneticPr fontId="1"/>
  </si>
  <si>
    <t>備考</t>
    <rPh sb="0" eb="2">
      <t>ビコウ</t>
    </rPh>
    <phoneticPr fontId="1"/>
  </si>
  <si>
    <t>杭の種類</t>
    <rPh sb="0" eb="1">
      <t>クイ</t>
    </rPh>
    <rPh sb="2" eb="4">
      <t>シュルイ</t>
    </rPh>
    <phoneticPr fontId="1"/>
  </si>
  <si>
    <t>竣工杭項目入力フォーム</t>
    <rPh sb="0" eb="2">
      <t>シュンコウ</t>
    </rPh>
    <rPh sb="2" eb="3">
      <t>クイ</t>
    </rPh>
    <rPh sb="3" eb="5">
      <t>コウモク</t>
    </rPh>
    <rPh sb="5" eb="7">
      <t>ニュウリョク</t>
    </rPh>
    <phoneticPr fontId="1"/>
  </si>
  <si>
    <t>※杭の種類は白・道南スギを選べます。</t>
    <rPh sb="1" eb="2">
      <t>クイ</t>
    </rPh>
    <rPh sb="3" eb="5">
      <t>シュルイ</t>
    </rPh>
    <rPh sb="6" eb="7">
      <t>シロ</t>
    </rPh>
    <rPh sb="8" eb="10">
      <t>ドウナン</t>
    </rPh>
    <rPh sb="13" eb="14">
      <t>エラ</t>
    </rPh>
    <phoneticPr fontId="1"/>
  </si>
  <si>
    <t>白</t>
    <rPh sb="0" eb="1">
      <t>シロ</t>
    </rPh>
    <phoneticPr fontId="1"/>
  </si>
  <si>
    <t>道南スギ</t>
    <rPh sb="0" eb="2">
      <t>ドウナン</t>
    </rPh>
    <phoneticPr fontId="1"/>
  </si>
  <si>
    <t>あり</t>
    <phoneticPr fontId="1"/>
  </si>
  <si>
    <t>なし</t>
    <phoneticPr fontId="1"/>
  </si>
  <si>
    <t>工事量</t>
  </si>
  <si>
    <t>北海道○○振興局 ○○○○部 〇〇課</t>
    <phoneticPr fontId="1"/>
  </si>
  <si>
    <t>振興局_白</t>
    <rPh sb="0" eb="3">
      <t>シンコウキョク</t>
    </rPh>
    <rPh sb="4" eb="5">
      <t>シロ</t>
    </rPh>
    <phoneticPr fontId="1"/>
  </si>
  <si>
    <t>振興局_道南スギ</t>
    <rPh sb="0" eb="3">
      <t>シンコウキョ</t>
    </rPh>
    <rPh sb="4" eb="8">
      <t>ドウナ</t>
    </rPh>
    <phoneticPr fontId="1"/>
  </si>
  <si>
    <t>請負業者名</t>
  </si>
  <si>
    <t>発注者名</t>
  </si>
  <si>
    <t>白</t>
  </si>
  <si>
    <t>※貴社名・お名前・備考は1本目と同じになります。</t>
    <phoneticPr fontId="1"/>
  </si>
  <si>
    <t>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</si>
</sst>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]ggge&quot;年&quot;m&quot;月&quot;d&quot;日&quot;;@" x16r2:formatCode16="[$-ja-JP-x-gannen]ggge&quot;年&quot;m&quot;月&quot;d&quot;日&quot;;@"/>
    <numFmt numFmtId="177" formatCode="#"/>
  </numFmts>
  <fonts count="1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rgb="FF000000"/>
      <name val="HG丸ｺﾞｼｯｸM-PRO"/>
      <family val="3"/>
      <charset val="128"/>
    </font>
    <font>
      <sz val="11"/>
      <color theme="0"/>
      <name val="ＭＳ Ｐゴシック"/>
      <family val="3"/>
      <charset val="128"/>
    </font>
    <font>
      <b/>
      <sz val="12"/>
      <name val="HG丸ｺﾞｼｯｸM-PRO"/>
      <family val="3"/>
      <charset val="128"/>
      <scheme val="major"/>
    </font>
    <font>
      <sz val="11"/>
      <color theme="0"/>
      <name val="HG丸ｺﾞｼｯｸM-PRO"/>
      <family val="3"/>
      <charset val="128"/>
      <scheme val="major"/>
    </font>
    <font>
      <b/>
      <sz val="12"/>
      <name val="HG丸ｺﾞｼｯｸM-PRO"/>
      <family val="3"/>
      <charset val="128"/>
    </font>
    <font>
      <b/>
      <sz val="16"/>
      <color theme="0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b/>
      <sz val="12"/>
      <color rgb="FFFF0000"/>
      <name val="HG丸ｺﾞｼｯｸM-PRO"/>
      <family val="3"/>
      <charset val="128"/>
      <scheme val="major"/>
    </font>
    <font>
      <sz val="11"/>
      <name val="HG丸ｺﾞｼｯｸM-PRO"/>
      <family val="3"/>
      <charset val="128"/>
      <scheme val="major"/>
    </font>
    <font>
      <b/>
      <sz val="11"/>
      <color rgb="FFFF0000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59996337778862885"/>
        <bgColor indexed="64"/>
      </patternFill>
    </fill>
    <fill>
      <patternFill patternType="solid">
        <fgColor theme="4"/>
        <bgColor indexed="64"/>
      </patternFill>
    </fill>
  </fills>
  <borders count="12">
    <border>
      <left/>
      <right/>
      <top/>
      <bottom/>
      <diagonal/>
    </border>
    <border>
      <left style="thick">
        <color theme="4" tint="0.39994506668294322"/>
      </left>
      <right/>
      <top style="thick">
        <color theme="4" tint="0.39991454817346722"/>
      </top>
      <bottom style="thick">
        <color theme="4" tint="-0.24994659260841701"/>
      </bottom>
      <diagonal/>
    </border>
    <border>
      <left/>
      <right/>
      <top style="thick">
        <color theme="4" tint="0.39991454817346722"/>
      </top>
      <bottom style="thick">
        <color theme="4" tint="-0.24994659260841701"/>
      </bottom>
      <diagonal/>
    </border>
    <border>
      <left/>
      <right style="thick">
        <color theme="4" tint="-0.24994659260841701"/>
      </right>
      <top style="thick">
        <color theme="4" tint="0.39991454817346722"/>
      </top>
      <bottom style="thick">
        <color theme="4" tint="-0.24994659260841701"/>
      </bottom>
      <diagonal/>
    </border>
    <border>
      <left style="thick">
        <color theme="4" tint="0.39994506668294322"/>
      </left>
      <right/>
      <top style="thick">
        <color theme="2" tint="-9.9948118533890809E-2"/>
      </top>
      <bottom style="thick">
        <color theme="2" tint="-0.499984740745262"/>
      </bottom>
      <diagonal/>
    </border>
    <border>
      <left style="thick">
        <color theme="4" tint="0.39994506668294322"/>
      </left>
      <right/>
      <top style="thick">
        <color theme="2" tint="-0.499984740745262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ck">
        <color theme="2" tint="-0.499984740745262"/>
      </top>
      <bottom style="thick">
        <color theme="2" tint="-0.499984740745262"/>
      </bottom>
      <diagonal/>
    </border>
    <border>
      <left/>
      <right style="thick">
        <color theme="2" tint="-0.499984740745262"/>
      </right>
      <top style="thick">
        <color theme="2" tint="-9.9948118533890809E-2"/>
      </top>
      <bottom style="thick">
        <color theme="2" tint="-0.499984740745262"/>
      </bottom>
      <diagonal/>
    </border>
    <border>
      <left style="thick">
        <color theme="4" tint="0.79995117038483843"/>
      </left>
      <right/>
      <top style="thick">
        <color theme="4" tint="0.79992065187536243"/>
      </top>
      <bottom style="thick">
        <color theme="4" tint="0.39994506668294322"/>
      </bottom>
      <diagonal/>
    </border>
    <border>
      <left/>
      <right style="thick">
        <color theme="4" tint="0.39994506668294322"/>
      </right>
      <top style="thick">
        <color theme="4" tint="0.79992065187536243"/>
      </top>
      <bottom style="thick">
        <color theme="4" tint="0.39994506668294322"/>
      </bottom>
      <diagonal/>
    </border>
    <border>
      <left style="thick">
        <color theme="4" tint="0.79995117038483843"/>
      </left>
      <right/>
      <top style="thick">
        <color theme="4" tint="0.39994506668294322"/>
      </top>
      <bottom style="thick">
        <color theme="4" tint="0.39994506668294322"/>
      </bottom>
      <diagonal/>
    </border>
    <border>
      <left/>
      <right style="thick">
        <color theme="4" tint="0.39994506668294322"/>
      </right>
      <top style="thick">
        <color theme="4" tint="0.39994506668294322"/>
      </top>
      <bottom style="thick">
        <color theme="4" tint="0.39994506668294322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8" fillId="0" borderId="0" xfId="0" applyFont="1" applyAlignment="1">
      <alignment horizontal="right" vertical="top"/>
    </xf>
    <xf numFmtId="177" fontId="3" fillId="0" borderId="0" xfId="0" applyNumberFormat="1" applyFont="1">
      <alignment vertical="center"/>
    </xf>
    <xf numFmtId="0" fontId="3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177" fontId="0" fillId="0" borderId="0" xfId="0" applyNumberFormat="1">
      <alignment vertical="center"/>
    </xf>
    <xf numFmtId="0" fontId="10" fillId="0" borderId="0" xfId="0" applyFont="1">
      <alignment vertical="center"/>
    </xf>
    <xf numFmtId="0" fontId="4" fillId="0" borderId="4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176" fontId="4" fillId="0" borderId="5" xfId="0" applyNumberFormat="1" applyFont="1" applyBorder="1" applyAlignment="1">
      <alignment horizontal="left" vertical="center"/>
    </xf>
    <xf numFmtId="176" fontId="4" fillId="0" borderId="6" xfId="0" applyNumberFormat="1" applyFont="1" applyBorder="1" applyAlignment="1">
      <alignment horizontal="left" vertical="center"/>
    </xf>
    <xf numFmtId="0" fontId="6" fillId="0" borderId="4" xfId="0" applyFont="1" applyBorder="1">
      <alignment vertical="center"/>
    </xf>
    <xf numFmtId="0" fontId="6" fillId="0" borderId="7" xfId="0" applyFont="1" applyBorder="1">
      <alignment vertical="center"/>
    </xf>
    <xf numFmtId="0" fontId="4" fillId="0" borderId="7" xfId="0" applyFont="1" applyBorder="1">
      <alignment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>
      <alignment vertical="center"/>
    </xf>
    <xf numFmtId="0" fontId="11" fillId="0" borderId="0" xfId="0" applyFont="1" applyAlignment="1">
      <alignment horizontal="right" vertical="top"/>
    </xf>
    <xf numFmtId="49" fontId="3" fillId="0" borderId="0" xfId="0" applyNumberFormat="1" applyFont="1" applyAlignment="1">
      <alignment horizontal="right" vertical="center"/>
    </xf>
    <xf numFmtId="0" fontId="9" fillId="0" borderId="4" xfId="0" applyFont="1" applyBorder="1" applyAlignment="1">
      <alignment horizontal="right" vertical="center"/>
    </xf>
    <xf numFmtId="176" fontId="4" fillId="0" borderId="4" xfId="0" applyNumberFormat="1" applyFont="1" applyBorder="1" applyAlignment="1">
      <alignment horizontal="left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Range="$F$38:$F$46" noThreeD="1" sel="2" val="0"/>
</file>

<file path=xl/ctrlProps/ctrlProp2.xml><?xml version="1.0" encoding="utf-8"?>
<formControlPr xmlns="http://schemas.microsoft.com/office/spreadsheetml/2009/9/main" objectType="Drop" dropLines="2" dropStyle="combo" dx="22" fmlaLink="$B$23" fmlaRange="Sheet2!$A$6:$A$7" noThreeD="1" sel="2" val="0"/>
</file>

<file path=xl/ctrlProps/ctrlProp3.xml><?xml version="1.0" encoding="utf-8"?>
<formControlPr xmlns="http://schemas.microsoft.com/office/spreadsheetml/2009/9/main" objectType="Drop" dropLines="2" dropStyle="combo" dx="22" fmlaLink="'1本目'!$B$23" fmlaRange="Sheet2!$A$6:$A$7" noThreeD="1" sel="2" val="0"/>
</file>

<file path=xl/ctrlProps/ctrlProp4.xml><?xml version="1.0" encoding="utf-8"?>
<formControlPr xmlns="http://schemas.microsoft.com/office/spreadsheetml/2009/9/main" objectType="Drop" dropStyle="combo" dx="22" fmlaRange="$F$38:$F$46" noThreeD="1" sel="1" val="0"/>
</file>

<file path=xl/ctrlProps/ctrlProp5.xml><?xml version="1.0" encoding="utf-8"?>
<formControlPr xmlns="http://schemas.microsoft.com/office/spreadsheetml/2009/9/main" objectType="Drop" dropLines="2" dropStyle="combo" dx="22" fmlaLink="'1本目'!$B$23" fmlaRange="Sheet2!$A$6:$A$7" noThreeD="1" sel="2" val="0"/>
</file>

<file path=xl/ctrlProps/ctrlProp6.xml><?xml version="1.0" encoding="utf-8"?>
<formControlPr xmlns="http://schemas.microsoft.com/office/spreadsheetml/2009/9/main" objectType="Drop" dropStyle="combo" dx="22" fmlaRange="$F$38:$F$46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6" Type="http://schemas.openxmlformats.org/officeDocument/2006/relationships/hyperlink" Target="#'1&#26412;&#30446;'!D4"/><Relationship Id="rId5" Type="http://schemas.openxmlformats.org/officeDocument/2006/relationships/hyperlink" Target="#'1&#26412;&#30446;'!B12"/><Relationship Id="rId4" Type="http://schemas.openxmlformats.org/officeDocument/2006/relationships/hyperlink" Target="#'1&#26412;&#30446;'!B13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&#26412;&#30446;'!B12"/><Relationship Id="rId2" Type="http://schemas.openxmlformats.org/officeDocument/2006/relationships/hyperlink" Target="#'2&#26412;&#30446;'!B13"/><Relationship Id="rId1" Type="http://schemas.openxmlformats.org/officeDocument/2006/relationships/image" Target="../media/image4.png"/><Relationship Id="rId6" Type="http://schemas.openxmlformats.org/officeDocument/2006/relationships/image" Target="../media/image3.png"/><Relationship Id="rId5" Type="http://schemas.openxmlformats.org/officeDocument/2006/relationships/image" Target="../media/image2.emf"/><Relationship Id="rId4" Type="http://schemas.openxmlformats.org/officeDocument/2006/relationships/hyperlink" Target="#'2&#26412;&#30446;'!D4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&#26412;&#30446; (2)'!B12"/><Relationship Id="rId2" Type="http://schemas.openxmlformats.org/officeDocument/2006/relationships/hyperlink" Target="#'2&#26412;&#30446; (2)'!B13"/><Relationship Id="rId1" Type="http://schemas.openxmlformats.org/officeDocument/2006/relationships/image" Target="../media/image4.png"/><Relationship Id="rId6" Type="http://schemas.openxmlformats.org/officeDocument/2006/relationships/image" Target="../media/image3.png"/><Relationship Id="rId5" Type="http://schemas.openxmlformats.org/officeDocument/2006/relationships/image" Target="../media/image2.emf"/><Relationship Id="rId4" Type="http://schemas.openxmlformats.org/officeDocument/2006/relationships/hyperlink" Target="#'2&#26412;&#30446; (2)'!D4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1</xdr:row>
      <xdr:rowOff>47625</xdr:rowOff>
    </xdr:from>
    <xdr:to>
      <xdr:col>18</xdr:col>
      <xdr:colOff>611840</xdr:colOff>
      <xdr:row>66</xdr:row>
      <xdr:rowOff>63375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026" y="219075"/>
          <a:ext cx="12756214" cy="11160000"/>
        </a:xfrm>
        <a:prstGeom prst="rect">
          <a:avLst/>
        </a:prstGeom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4152</xdr:colOff>
      <xdr:row>1</xdr:row>
      <xdr:rowOff>54428</xdr:rowOff>
    </xdr:from>
    <xdr:to>
      <xdr:col>14</xdr:col>
      <xdr:colOff>31366</xdr:colOff>
      <xdr:row>35</xdr:row>
      <xdr:rowOff>238125</xdr:rowOff>
    </xdr:to>
    <xdr:grpSp>
      <xdr:nvGrpSpPr>
        <xdr:cNvPr id="2060" name="グループ化 2059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GrpSpPr/>
      </xdr:nvGrpSpPr>
      <xdr:grpSpPr>
        <a:xfrm>
          <a:off x="6420538" y="322860"/>
          <a:ext cx="6634101" cy="9492220"/>
          <a:chOff x="6062052" y="321128"/>
          <a:chExt cx="6628039" cy="9432472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39" name="図 38">
                <a:extLst>
                  <a:ext uri="{FF2B5EF4-FFF2-40B4-BE49-F238E27FC236}">
                    <a16:creationId xmlns:a16="http://schemas.microsoft.com/office/drawing/2014/main" id="{00000000-0008-0000-0100-000027000000}"/>
                  </a:ext>
                </a:extLst>
              </xdr:cNvPr>
              <xdr:cNvPicPr>
                <a:picLocks noChangeAspect="1"/>
                <a:extLst>
                  <a:ext uri="{84589F7E-364E-4C9E-8A38-B11213B215E9}">
                    <a14:cameraTool cellRange="画像" spid="_x0000_s2265"/>
                  </a:ext>
                </a:extLst>
              </xdr:cNvPicPr>
            </xdr:nvPicPr>
            <xdr:blipFill>
              <a:blip xmlns:r="http://schemas.openxmlformats.org/officeDocument/2006/relationships" r:embed="rId1"/>
              <a:srcRect/>
              <a:stretch>
                <a:fillRect/>
              </a:stretch>
            </xdr:blipFill>
            <xdr:spPr>
              <a:xfrm>
                <a:off x="6062052" y="321128"/>
                <a:ext cx="6628039" cy="9368971"/>
              </a:xfrm>
              <a:prstGeom prst="rect">
                <a:avLst/>
              </a:prstGeom>
            </xdr:spPr>
          </xdr:pic>
        </mc:Choice>
        <mc:Fallback xmlns=""/>
      </mc:AlternateContent>
      <xdr:grpSp>
        <xdr:nvGrpSpPr>
          <xdr:cNvPr id="30" name="グループ化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GrpSpPr/>
        </xdr:nvGrpSpPr>
        <xdr:grpSpPr>
          <a:xfrm>
            <a:off x="6953704" y="3438053"/>
            <a:ext cx="5426620" cy="6315547"/>
            <a:chOff x="6953704" y="3438053"/>
            <a:chExt cx="5426620" cy="6315547"/>
          </a:xfrm>
        </xdr:grpSpPr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1106150" y="9467063"/>
              <a:ext cx="1274174" cy="286537"/>
            </a:xfrm>
            <a:prstGeom prst="rect">
              <a:avLst/>
            </a:prstGeom>
          </xdr:spPr>
        </xdr:pic>
        <xdr:sp macro="" textlink="">
          <xdr:nvSpPr>
            <xdr:cNvPr id="53" name="テキスト ボックス 52">
              <a:extLst>
                <a:ext uri="{FF2B5EF4-FFF2-40B4-BE49-F238E27FC236}">
                  <a16:creationId xmlns:a16="http://schemas.microsoft.com/office/drawing/2014/main" id="{00000000-0008-0000-0100-000035000000}"/>
                </a:ext>
              </a:extLst>
            </xdr:cNvPr>
            <xdr:cNvSpPr txBox="1"/>
          </xdr:nvSpPr>
          <xdr:spPr>
            <a:xfrm>
              <a:off x="6953704" y="9464540"/>
              <a:ext cx="3304721" cy="247559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アルファベット・数字などは縦書きになります。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089" name="Drop Down 41" descr="あり&#10;" hidden="1">
                  <a:extLst>
                    <a:ext uri="{63B3BB69-23CF-44E3-9099-C40C66FF867C}">
                      <a14:compatExt spid="_x0000_s2089"/>
                    </a:ext>
                    <a:ext uri="{FF2B5EF4-FFF2-40B4-BE49-F238E27FC236}">
                      <a16:creationId xmlns:a16="http://schemas.microsoft.com/office/drawing/2014/main" id="{00000000-0008-0000-0100-000029080000}"/>
                    </a:ext>
                  </a:extLst>
                </xdr:cNvPr>
                <xdr:cNvSpPr/>
              </xdr:nvSpPr>
              <xdr:spPr bwMode="auto">
                <a:xfrm>
                  <a:off x="11637735" y="4105547"/>
                  <a:ext cx="612321" cy="22851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1240B29-F687-4F45-9708-019B960494DF}">
                    <a14:hiddenLine w="9525">
                      <a:noFill/>
                      <a:miter lim="800000"/>
                      <a:headEnd/>
                      <a:tailEnd/>
                    </a14:hiddenLine>
                  </a:ext>
                </a:extLst>
              </xdr:spPr>
            </xdr:sp>
          </mc:Choice>
          <mc:Fallback/>
        </mc:AlternateContent>
        <xdr:sp macro="" textlink="">
          <xdr:nvSpPr>
            <xdr:cNvPr id="2" name="正方形/長方形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SpPr/>
          </xdr:nvSpPr>
          <xdr:spPr>
            <a:xfrm>
              <a:off x="11103251" y="3793068"/>
              <a:ext cx="1227088" cy="326970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ja-JP" altLang="en-US" sz="1400" b="0" cap="none" spc="0">
                  <a:ln w="0"/>
                  <a:solidFill>
                    <a:schemeClr val="tx1"/>
                  </a:solidFill>
                  <a:effectLst/>
                </a:rPr>
                <a:t>起点･終点記入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2051" name="Drop Down 3" hidden="1">
                  <a:extLst>
                    <a:ext uri="{63B3BB69-23CF-44E3-9099-C40C66FF867C}">
                      <a14:compatExt spid="_x0000_s2051"/>
                    </a:ext>
                    <a:ext uri="{FF2B5EF4-FFF2-40B4-BE49-F238E27FC236}">
                      <a16:creationId xmlns:a16="http://schemas.microsoft.com/office/drawing/2014/main" id="{00000000-0008-0000-0100-000003080000}"/>
                    </a:ext>
                  </a:extLst>
                </xdr:cNvPr>
                <xdr:cNvSpPr/>
              </xdr:nvSpPr>
              <xdr:spPr bwMode="auto">
                <a:xfrm>
                  <a:off x="11637735" y="3477130"/>
                  <a:ext cx="612321" cy="22851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1240B29-F687-4F45-9708-019B960494DF}">
                    <a14:hiddenLine w="9525">
                      <a:noFill/>
                      <a:miter lim="800000"/>
                      <a:headEnd/>
                      <a:tailEnd/>
                    </a14:hiddenLine>
                  </a:ext>
                </a:extLst>
              </xdr:spPr>
            </xdr:sp>
          </mc:Choice>
          <mc:Fallback/>
        </mc:AlternateContent>
        <xdr:sp macro="" textlink="">
          <xdr:nvSpPr>
            <xdr:cNvPr id="22" name="正方形/長方形 21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/>
          </xdr:nvSpPr>
          <xdr:spPr>
            <a:xfrm>
              <a:off x="11048822" y="3438053"/>
              <a:ext cx="542378" cy="326970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ja-JP" altLang="en-US" sz="1400" b="0" cap="none" spc="0">
                  <a:ln w="0"/>
                  <a:solidFill>
                    <a:schemeClr val="tx1"/>
                  </a:solidFill>
                  <a:effectLst/>
                </a:rPr>
                <a:t>本数</a:t>
              </a:r>
            </a:p>
          </xdr:txBody>
        </xdr:sp>
      </xdr:grpSp>
      <xdr:grpSp>
        <xdr:nvGrpSpPr>
          <xdr:cNvPr id="2052" name="グループ化 2051">
            <a:extLst>
              <a:ext uri="{FF2B5EF4-FFF2-40B4-BE49-F238E27FC236}">
                <a16:creationId xmlns:a16="http://schemas.microsoft.com/office/drawing/2014/main" id="{00000000-0008-0000-0100-000004080000}"/>
              </a:ext>
            </a:extLst>
          </xdr:cNvPr>
          <xdr:cNvGrpSpPr/>
        </xdr:nvGrpSpPr>
        <xdr:grpSpPr>
          <a:xfrm>
            <a:off x="10075439" y="4758911"/>
            <a:ext cx="280800" cy="4175539"/>
            <a:chOff x="10075439" y="4758911"/>
            <a:chExt cx="280800" cy="4175539"/>
          </a:xfrm>
        </xdr:grpSpPr>
        <xdr:sp macro="" textlink="$I$46">
          <xdr:nvSpPr>
            <xdr:cNvPr id="27" name="テキスト ボックス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8162294" y="6739041"/>
              <a:ext cx="4107090" cy="280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C123EF93-B0A7-4293-AD02-75873482B81E}" type="TxLink">
                <a:rPr kumimoji="1" lang="en-US" altLang="en-US" sz="23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30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5">
          <xdr:nvSpPr>
            <xdr:cNvPr id="12" name="テキスト ボックス 1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SpPr txBox="1"/>
          </xdr:nvSpPr>
          <xdr:spPr>
            <a:xfrm>
              <a:off x="10075439" y="4758911"/>
              <a:ext cx="280800" cy="417553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B38C71A9-D90D-46F0-907B-2703B9DB6423}" type="TxLink">
                <a:rPr kumimoji="1" lang="ja-JP" altLang="en-US" sz="225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○○○○○○株式会社</a:t>
              </a:fld>
              <a:endParaRPr lang="ja-JP" altLang="ja-JP" sz="225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$B$13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0030102" y="3040214"/>
            <a:ext cx="371475" cy="12832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C1A1B724-927A-4F33-BA88-25C2212F7D06}" type="TxLink">
              <a:rPr lang="ja-JP" altLang="en-US" sz="2250" b="1" i="0" u="none" strike="noStrike">
                <a:solidFill>
                  <a:srgbClr val="000000"/>
                </a:solidFill>
                <a:effectLst/>
                <a:latin typeface="HG丸ｺﾞｼｯｸM-PRO"/>
                <a:ea typeface="HG丸ｺﾞｼｯｸM-PRO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請負業者名</a:t>
            </a:fld>
            <a:endParaRPr lang="ja-JP" altLang="ja-JP" sz="2250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grpSp>
        <xdr:nvGrpSpPr>
          <xdr:cNvPr id="2050" name="グループ化 2049">
            <a:extLst>
              <a:ext uri="{FF2B5EF4-FFF2-40B4-BE49-F238E27FC236}">
                <a16:creationId xmlns:a16="http://schemas.microsoft.com/office/drawing/2014/main" id="{00000000-0008-0000-0100-000002080000}"/>
              </a:ext>
            </a:extLst>
          </xdr:cNvPr>
          <xdr:cNvGrpSpPr/>
        </xdr:nvGrpSpPr>
        <xdr:grpSpPr>
          <a:xfrm>
            <a:off x="8981906" y="4457705"/>
            <a:ext cx="280800" cy="4447835"/>
            <a:chOff x="8981906" y="4457705"/>
            <a:chExt cx="280800" cy="4447835"/>
          </a:xfrm>
        </xdr:grpSpPr>
        <xdr:sp macro="" textlink="$I$43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6934846" y="6575805"/>
              <a:ext cx="4374920" cy="280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EB27984E-FE9F-4BA2-AD60-F473AC5F08C1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北海道○○振興局 ○○○○部 〇〇課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2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 txBox="1">
              <a:spLocks/>
            </xdr:cNvSpPr>
          </xdr:nvSpPr>
          <xdr:spPr>
            <a:xfrm>
              <a:off x="8981906" y="4457705"/>
              <a:ext cx="280800" cy="4447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AA0BD74E-3153-4CF7-84F8-A210AFCE0024}" type="TxLink">
                <a:rPr kumimoji="1" lang="ja-JP" altLang="en-US" sz="225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25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$B$12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8935889" y="3040214"/>
            <a:ext cx="372835" cy="12832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4C28F650-4BDD-4416-BA3F-A2D7B0F54B42}" type="TxLink">
              <a:rPr lang="ja-JP" altLang="en-US" sz="2250" b="1" i="0" u="none" strike="noStrike">
                <a:solidFill>
                  <a:srgbClr val="000000"/>
                </a:solidFill>
                <a:effectLst/>
                <a:latin typeface="HG丸ｺﾞｼｯｸM-PRO"/>
                <a:ea typeface="HG丸ｺﾞｼｯｸM-PRO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発注者名</a:t>
            </a:fld>
            <a:endParaRPr lang="ja-JP" altLang="ja-JP" sz="2250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$B$25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/>
        </xdr:nvSpPr>
        <xdr:spPr>
          <a:xfrm>
            <a:off x="7833710" y="8673380"/>
            <a:ext cx="373203" cy="637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527568D1-8493-40F0-B1A9-8F9E5FDCEA28}" type="TxLink">
              <a:rPr lang="ja-JP" altLang="en-US" sz="2300" b="1" i="0" u="none" strike="noStrike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 </a:t>
            </a:fld>
            <a:endParaRPr lang="ja-JP" altLang="ja-JP" sz="2300" b="1">
              <a:solidFill>
                <a:schemeClr val="tx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grpSp>
        <xdr:nvGrpSpPr>
          <xdr:cNvPr id="2059" name="グループ化 2058">
            <a:extLst>
              <a:ext uri="{FF2B5EF4-FFF2-40B4-BE49-F238E27FC236}">
                <a16:creationId xmlns:a16="http://schemas.microsoft.com/office/drawing/2014/main" id="{00000000-0008-0000-0100-00000B080000}"/>
              </a:ext>
            </a:extLst>
          </xdr:cNvPr>
          <xdr:cNvGrpSpPr/>
        </xdr:nvGrpSpPr>
        <xdr:grpSpPr>
          <a:xfrm>
            <a:off x="7569384" y="4162426"/>
            <a:ext cx="897676" cy="4248150"/>
            <a:chOff x="7569384" y="4162426"/>
            <a:chExt cx="897676" cy="4248150"/>
          </a:xfrm>
        </xdr:grpSpPr>
        <xdr:grpSp>
          <xdr:nvGrpSpPr>
            <xdr:cNvPr id="2058" name="グループ化 2057">
              <a:extLs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GrpSpPr/>
          </xdr:nvGrpSpPr>
          <xdr:grpSpPr>
            <a:xfrm>
              <a:off x="7569384" y="4162426"/>
              <a:ext cx="897676" cy="4248150"/>
              <a:chOff x="13017684" y="4476750"/>
              <a:chExt cx="897676" cy="4447835"/>
            </a:xfrm>
          </xdr:grpSpPr>
          <xdr:sp macro="" textlink="$K$46">
            <xdr:nvSpPr>
              <xdr:cNvPr id="34" name="テキスト ボックス 33">
                <a:extLst>
                  <a:ext uri="{FF2B5EF4-FFF2-40B4-BE49-F238E27FC236}">
                    <a16:creationId xmlns:a16="http://schemas.microsoft.com/office/drawing/2014/main" id="{00000000-0008-0000-0100-000022000000}"/>
                  </a:ext>
                </a:extLst>
              </xdr:cNvPr>
              <xdr:cNvSpPr txBox="1"/>
            </xdr:nvSpPr>
            <xdr:spPr>
              <a:xfrm rot="5400000">
                <a:off x="11644298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29E8C73-F0CB-4EA3-9900-45C80777C439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5">
            <xdr:nvSpPr>
              <xdr:cNvPr id="38" name="テキスト ボックス 37">
                <a:extLst>
                  <a:ext uri="{FF2B5EF4-FFF2-40B4-BE49-F238E27FC236}">
                    <a16:creationId xmlns:a16="http://schemas.microsoft.com/office/drawing/2014/main" id="{00000000-0008-0000-0100-000026000000}"/>
                  </a:ext>
                </a:extLst>
              </xdr:cNvPr>
              <xdr:cNvSpPr txBox="1"/>
            </xdr:nvSpPr>
            <xdr:spPr>
              <a:xfrm>
                <a:off x="13753360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64E3DC13-9B02-4230-BB8D-0A3E0102E99C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4">
            <xdr:nvSpPr>
              <xdr:cNvPr id="35" name="テキスト ボックス 34">
                <a:extLst>
                  <a:ext uri="{FF2B5EF4-FFF2-40B4-BE49-F238E27FC236}">
                    <a16:creationId xmlns:a16="http://schemas.microsoft.com/office/drawing/2014/main" id="{00000000-0008-0000-0100-000023000000}"/>
                  </a:ext>
                </a:extLst>
              </xdr:cNvPr>
              <xdr:cNvSpPr txBox="1"/>
            </xdr:nvSpPr>
            <xdr:spPr>
              <a:xfrm rot="5400000">
                <a:off x="11399872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5620993B-0393-42F3-AC44-E5A90D0D8F37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3">
            <xdr:nvSpPr>
              <xdr:cNvPr id="48" name="テキスト ボックス 47">
                <a:extLst>
                  <a:ext uri="{FF2B5EF4-FFF2-40B4-BE49-F238E27FC236}">
                    <a16:creationId xmlns:a16="http://schemas.microsoft.com/office/drawing/2014/main" id="{00000000-0008-0000-0100-000030000000}"/>
                  </a:ext>
                </a:extLst>
              </xdr:cNvPr>
              <xdr:cNvSpPr txBox="1"/>
            </xdr:nvSpPr>
            <xdr:spPr>
              <a:xfrm>
                <a:off x="13509698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34130C5-435C-4CEC-8F92-7EE53E8983ED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2">
            <xdr:nvSpPr>
              <xdr:cNvPr id="36" name="テキスト ボックス 35">
                <a:extLst>
                  <a:ext uri="{FF2B5EF4-FFF2-40B4-BE49-F238E27FC236}">
                    <a16:creationId xmlns:a16="http://schemas.microsoft.com/office/drawing/2014/main" id="{00000000-0008-0000-0100-000024000000}"/>
                  </a:ext>
                </a:extLst>
              </xdr:cNvPr>
              <xdr:cNvSpPr txBox="1"/>
            </xdr:nvSpPr>
            <xdr:spPr>
              <a:xfrm rot="5400000">
                <a:off x="11156213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2100BA0A-8DE7-4F60-84D9-CFEF566C7435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1">
            <xdr:nvSpPr>
              <xdr:cNvPr id="49" name="テキスト ボックス 48">
                <a:extLst>
                  <a:ext uri="{FF2B5EF4-FFF2-40B4-BE49-F238E27FC236}">
                    <a16:creationId xmlns:a16="http://schemas.microsoft.com/office/drawing/2014/main" id="{00000000-0008-0000-0100-000031000000}"/>
                  </a:ext>
                </a:extLst>
              </xdr:cNvPr>
              <xdr:cNvSpPr txBox="1"/>
            </xdr:nvSpPr>
            <xdr:spPr>
              <a:xfrm>
                <a:off x="13264704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88A82E1-BBFA-4381-BF68-B515FD302BB2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5">
            <xdr:nvSpPr>
              <xdr:cNvPr id="37" name="テキスト ボックス 36">
                <a:extLst>
                  <a:ext uri="{FF2B5EF4-FFF2-40B4-BE49-F238E27FC236}">
                    <a16:creationId xmlns:a16="http://schemas.microsoft.com/office/drawing/2014/main" id="{00000000-0008-0000-0100-000025000000}"/>
                  </a:ext>
                </a:extLst>
              </xdr:cNvPr>
              <xdr:cNvSpPr txBox="1"/>
            </xdr:nvSpPr>
            <xdr:spPr>
              <a:xfrm rot="5400000">
                <a:off x="10911223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80956BA-98A5-4EE1-9502-5DBD04D745FD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4">
            <xdr:nvSpPr>
              <xdr:cNvPr id="50" name="テキスト ボックス 49">
                <a:extLst>
                  <a:ext uri="{FF2B5EF4-FFF2-40B4-BE49-F238E27FC236}">
                    <a16:creationId xmlns:a16="http://schemas.microsoft.com/office/drawing/2014/main" id="{00000000-0008-0000-0100-000032000000}"/>
                  </a:ext>
                </a:extLst>
              </xdr:cNvPr>
              <xdr:cNvSpPr txBox="1"/>
            </xdr:nvSpPr>
            <xdr:spPr>
              <a:xfrm>
                <a:off x="13021044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B92B427-C8B9-4D33-99C3-1C2D2EF0AAAF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2055" name="グループ化 2054">
              <a:extLs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GrpSpPr/>
          </xdr:nvGrpSpPr>
          <xdr:grpSpPr>
            <a:xfrm>
              <a:off x="7606438" y="4162426"/>
              <a:ext cx="823170" cy="4248150"/>
              <a:chOff x="13046918" y="4476750"/>
              <a:chExt cx="823170" cy="4447835"/>
            </a:xfrm>
          </xdr:grpSpPr>
          <xdr:sp macro="" textlink="$K$44">
            <xdr:nvSpPr>
              <xdr:cNvPr id="52" name="テキスト ボックス 51">
                <a:extLst>
                  <a:ext uri="{FF2B5EF4-FFF2-40B4-BE49-F238E27FC236}">
                    <a16:creationId xmlns:a16="http://schemas.microsoft.com/office/drawing/2014/main" id="{00000000-0008-0000-0100-000034000000}"/>
                  </a:ext>
                </a:extLst>
              </xdr:cNvPr>
              <xdr:cNvSpPr txBox="1"/>
            </xdr:nvSpPr>
            <xdr:spPr>
              <a:xfrm rot="5400000">
                <a:off x="11574969" y="6634450"/>
                <a:ext cx="4374921" cy="201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FD82A42-0447-44DB-A03D-31639F874CA2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3">
            <xdr:nvSpPr>
              <xdr:cNvPr id="56" name="テキスト ボックス 55">
                <a:extLst>
                  <a:ext uri="{FF2B5EF4-FFF2-40B4-BE49-F238E27FC236}">
                    <a16:creationId xmlns:a16="http://schemas.microsoft.com/office/drawing/2014/main" id="{00000000-0008-0000-0100-000038000000}"/>
                  </a:ext>
                </a:extLst>
              </xdr:cNvPr>
              <xdr:cNvSpPr txBox="1"/>
            </xdr:nvSpPr>
            <xdr:spPr>
              <a:xfrm>
                <a:off x="13668488" y="4476750"/>
                <a:ext cx="2016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766743E-0EAE-43B6-9C62-26388FB9D170}" type="TxLink">
                  <a:rPr lang="en-US" altLang="en-US" sz="17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7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2">
            <xdr:nvSpPr>
              <xdr:cNvPr id="54" name="テキスト ボックス 53">
                <a:extLst>
                  <a:ext uri="{FF2B5EF4-FFF2-40B4-BE49-F238E27FC236}">
                    <a16:creationId xmlns:a16="http://schemas.microsoft.com/office/drawing/2014/main" id="{00000000-0008-0000-0100-000036000000}"/>
                  </a:ext>
                </a:extLst>
              </xdr:cNvPr>
              <xdr:cNvSpPr txBox="1"/>
            </xdr:nvSpPr>
            <xdr:spPr>
              <a:xfrm rot="5400000">
                <a:off x="11267880" y="6634451"/>
                <a:ext cx="4374921" cy="201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CBE26A0-74A9-49B0-BF53-C2DAA0CE3196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1">
            <xdr:nvSpPr>
              <xdr:cNvPr id="57" name="テキスト ボックス 56">
                <a:extLst>
                  <a:ext uri="{FF2B5EF4-FFF2-40B4-BE49-F238E27FC236}">
                    <a16:creationId xmlns:a16="http://schemas.microsoft.com/office/drawing/2014/main" id="{00000000-0008-0000-0100-000039000000}"/>
                  </a:ext>
                </a:extLst>
              </xdr:cNvPr>
              <xdr:cNvSpPr txBox="1"/>
            </xdr:nvSpPr>
            <xdr:spPr>
              <a:xfrm>
                <a:off x="13360862" y="4476750"/>
                <a:ext cx="2016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F69C9CD-144C-4B98-A94B-B0F5E3A39513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0">
            <xdr:nvSpPr>
              <xdr:cNvPr id="55" name="テキスト ボックス 54">
                <a:extLst>
                  <a:ext uri="{FF2B5EF4-FFF2-40B4-BE49-F238E27FC236}">
                    <a16:creationId xmlns:a16="http://schemas.microsoft.com/office/drawing/2014/main" id="{00000000-0008-0000-0100-000037000000}"/>
                  </a:ext>
                </a:extLst>
              </xdr:cNvPr>
              <xdr:cNvSpPr txBox="1"/>
            </xdr:nvSpPr>
            <xdr:spPr>
              <a:xfrm rot="5400000">
                <a:off x="10960257" y="6634450"/>
                <a:ext cx="4374921" cy="201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8A731F6-87D5-4B57-AF9E-F99315D8B8C9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39">
            <xdr:nvSpPr>
              <xdr:cNvPr id="58" name="テキスト ボックス 57">
                <a:extLst>
                  <a:ext uri="{FF2B5EF4-FFF2-40B4-BE49-F238E27FC236}">
                    <a16:creationId xmlns:a16="http://schemas.microsoft.com/office/drawing/2014/main" id="{00000000-0008-0000-0100-00003A000000}"/>
                  </a:ext>
                </a:extLst>
              </xdr:cNvPr>
              <xdr:cNvSpPr txBox="1"/>
            </xdr:nvSpPr>
            <xdr:spPr>
              <a:xfrm>
                <a:off x="13054570" y="4476750"/>
                <a:ext cx="2016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FE2C6FC-D39C-4625-B55E-1AA8A558941A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2054" name="グループ化 2053">
              <a:extLs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GrpSpPr/>
          </xdr:nvGrpSpPr>
          <xdr:grpSpPr>
            <a:xfrm>
              <a:off x="7641048" y="4162426"/>
              <a:ext cx="754346" cy="4248150"/>
              <a:chOff x="13106859" y="4476750"/>
              <a:chExt cx="754346" cy="4447835"/>
            </a:xfrm>
          </xdr:grpSpPr>
          <xdr:sp macro="" textlink="$K$42">
            <xdr:nvSpPr>
              <xdr:cNvPr id="59" name="テキスト ボックス 58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 txBox="1"/>
            </xdr:nvSpPr>
            <xdr:spPr>
              <a:xfrm rot="5400000">
                <a:off x="11537926" y="6599432"/>
                <a:ext cx="4374921" cy="27163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3D534BF6-3E78-4F60-B099-BFB69233539C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1">
            <xdr:nvSpPr>
              <xdr:cNvPr id="61" name="テキスト ボックス 60">
                <a:extLst>
                  <a:ext uri="{FF2B5EF4-FFF2-40B4-BE49-F238E27FC236}">
                    <a16:creationId xmlns:a16="http://schemas.microsoft.com/office/drawing/2014/main" id="{00000000-0008-0000-0100-00003D000000}"/>
                  </a:ext>
                </a:extLst>
              </xdr:cNvPr>
              <xdr:cNvSpPr txBox="1"/>
            </xdr:nvSpPr>
            <xdr:spPr>
              <a:xfrm>
                <a:off x="13589568" y="4476750"/>
                <a:ext cx="271637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025B077C-E240-47AD-8786-775914663C43}" type="TxLink">
                  <a:rPr lang="en-US" altLang="en-US" sz="22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0">
            <xdr:nvSpPr>
              <xdr:cNvPr id="60" name="テキスト ボックス 59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SpPr txBox="1"/>
            </xdr:nvSpPr>
            <xdr:spPr>
              <a:xfrm rot="5400000">
                <a:off x="11055218" y="6599432"/>
                <a:ext cx="4374920" cy="27163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1B47C67-6106-439B-AEA6-6EC268E6DFC3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39">
            <xdr:nvSpPr>
              <xdr:cNvPr id="62" name="テキスト ボックス 61">
                <a:extLst>
                  <a:ext uri="{FF2B5EF4-FFF2-40B4-BE49-F238E27FC236}">
                    <a16:creationId xmlns:a16="http://schemas.microsoft.com/office/drawing/2014/main" id="{00000000-0008-0000-0100-00003E000000}"/>
                  </a:ext>
                </a:extLst>
              </xdr:cNvPr>
              <xdr:cNvSpPr txBox="1"/>
            </xdr:nvSpPr>
            <xdr:spPr>
              <a:xfrm>
                <a:off x="13106860" y="4476750"/>
                <a:ext cx="271636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476C6F7-3BDF-499D-AA28-A802013D553A}" type="TxLink">
                  <a:rPr lang="en-US" altLang="en-US" sz="22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2053" name="グループ化 2052">
              <a:extLs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GrpSpPr/>
          </xdr:nvGrpSpPr>
          <xdr:grpSpPr>
            <a:xfrm>
              <a:off x="7882403" y="4162426"/>
              <a:ext cx="271637" cy="4248150"/>
              <a:chOff x="13344897" y="4476750"/>
              <a:chExt cx="271637" cy="4447835"/>
            </a:xfrm>
          </xdr:grpSpPr>
          <xdr:sp macro="" textlink="$K$40">
            <xdr:nvSpPr>
              <xdr:cNvPr id="63" name="テキスト ボックス 62">
                <a:extLst>
                  <a:ext uri="{FF2B5EF4-FFF2-40B4-BE49-F238E27FC236}">
                    <a16:creationId xmlns:a16="http://schemas.microsoft.com/office/drawing/2014/main" id="{00000000-0008-0000-0100-00003F000000}"/>
                  </a:ext>
                </a:extLst>
              </xdr:cNvPr>
              <xdr:cNvSpPr txBox="1">
                <a:spLocks/>
              </xdr:cNvSpPr>
            </xdr:nvSpPr>
            <xdr:spPr>
              <a:xfrm rot="5400000">
                <a:off x="11293255" y="6599431"/>
                <a:ext cx="4374921" cy="27163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D0986F4-2BAB-4EB7-8BF1-FE0821D13BAF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39">
            <xdr:nvSpPr>
              <xdr:cNvPr id="2048" name="テキスト ボックス 2047">
                <a:extLst>
                  <a:ext uri="{FF2B5EF4-FFF2-40B4-BE49-F238E27FC236}">
                    <a16:creationId xmlns:a16="http://schemas.microsoft.com/office/drawing/2014/main" id="{00000000-0008-0000-0100-000000080000}"/>
                  </a:ext>
                </a:extLst>
              </xdr:cNvPr>
              <xdr:cNvSpPr txBox="1">
                <a:spLocks/>
              </xdr:cNvSpPr>
            </xdr:nvSpPr>
            <xdr:spPr>
              <a:xfrm>
                <a:off x="13344897" y="4476750"/>
                <a:ext cx="271636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6415BD9E-DC46-4761-9782-6EF932FCCD8F}" type="TxLink">
                  <a:rPr lang="en-US" altLang="en-US" sz="22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</xdr:grpSp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GrpSpPr/>
        </xdr:nvGrpSpPr>
        <xdr:grpSpPr>
          <a:xfrm>
            <a:off x="7047681" y="4698325"/>
            <a:ext cx="273332" cy="3741129"/>
            <a:chOff x="7047681" y="4698325"/>
            <a:chExt cx="273332" cy="3741129"/>
          </a:xfrm>
        </xdr:grpSpPr>
        <xdr:sp macro="" textlink="$G$44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 txBox="1"/>
          </xdr:nvSpPr>
          <xdr:spPr>
            <a:xfrm>
              <a:off x="7047681" y="8140037"/>
              <a:ext cx="271973" cy="2994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8A60028-9A4B-41A7-BA32-FDF337BAB410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2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3">
          <xdr:nvSpPr>
            <xdr:cNvPr id="16" name="テキスト ボックス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7047681" y="7608430"/>
              <a:ext cx="271973" cy="2994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BC03F6F2-A704-45ED-BAD4-7692B434DF32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2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 txBox="1"/>
          </xdr:nvSpPr>
          <xdr:spPr>
            <a:xfrm>
              <a:off x="7047681" y="7092262"/>
              <a:ext cx="271973" cy="29941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C88333D2-4799-4743-BECF-DC9CFEAFA92F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5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1">
          <xdr:nvSpPr>
            <xdr:cNvPr id="14" name="テキスト ボックス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 txBox="1"/>
          </xdr:nvSpPr>
          <xdr:spPr>
            <a:xfrm>
              <a:off x="7047681" y="5746102"/>
              <a:ext cx="273332" cy="29941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5097D97-C984-4D1B-B25A-B37F0D52259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0">
          <xdr:nvSpPr>
            <xdr:cNvPr id="13" name="テキスト ボックス 1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 txBox="1"/>
          </xdr:nvSpPr>
          <xdr:spPr>
            <a:xfrm>
              <a:off x="7047681" y="5204969"/>
              <a:ext cx="273332" cy="3006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9FCCE70F-C05C-45B9-8840-F6B2F21F21A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39">
          <xdr:nvSpPr>
            <xdr:cNvPr id="10" name="テキスト ボックス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 txBox="1"/>
          </xdr:nvSpPr>
          <xdr:spPr>
            <a:xfrm>
              <a:off x="7047681" y="4698325"/>
              <a:ext cx="273332" cy="2994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07F8FC8E-9751-4F80-BC2B-3BAE0C776D7F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5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2049" name="グループ化 2048">
            <a:extLst>
              <a:ext uri="{FF2B5EF4-FFF2-40B4-BE49-F238E27FC236}">
                <a16:creationId xmlns:a16="http://schemas.microsoft.com/office/drawing/2014/main" id="{00000000-0008-0000-0100-000001080000}"/>
              </a:ext>
            </a:extLst>
          </xdr:cNvPr>
          <xdr:cNvGrpSpPr/>
        </xdr:nvGrpSpPr>
        <xdr:grpSpPr>
          <a:xfrm>
            <a:off x="6550354" y="4110362"/>
            <a:ext cx="271638" cy="4536916"/>
            <a:chOff x="6550354" y="4110362"/>
            <a:chExt cx="271638" cy="4536916"/>
          </a:xfrm>
        </xdr:grpSpPr>
        <xdr:sp macro="" textlink="$I$40">
          <xdr:nvSpPr>
            <xdr:cNvPr id="33" name="テキスト ボックス 32">
              <a:extLst>
                <a:ext uri="{FF2B5EF4-FFF2-40B4-BE49-F238E27FC236}">
                  <a16:creationId xmlns:a16="http://schemas.microsoft.com/office/drawing/2014/main" id="{00000000-0008-0000-0100-000021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4454173" y="6279459"/>
              <a:ext cx="4464000" cy="27163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47393B96-A0C0-4D77-B9C1-AB7769A6890D}" type="TxLink">
                <a:rPr kumimoji="1" lang="ja-JP" altLang="en-US" sz="22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20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39">
          <xdr:nvSpPr>
            <xdr:cNvPr id="32" name="テキスト ボックス 31">
              <a:extLst>
                <a:ext uri="{FF2B5EF4-FFF2-40B4-BE49-F238E27FC236}">
                  <a16:creationId xmlns:a16="http://schemas.microsoft.com/office/drawing/2014/main" id="{00000000-0008-0000-0100-000020000000}"/>
                </a:ext>
              </a:extLst>
            </xdr:cNvPr>
            <xdr:cNvSpPr txBox="1">
              <a:spLocks/>
            </xdr:cNvSpPr>
          </xdr:nvSpPr>
          <xdr:spPr>
            <a:xfrm>
              <a:off x="6550355" y="4110362"/>
              <a:ext cx="271637" cy="4449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F6606441-ADFA-44EE-AE66-9F7CB2ACC306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29" name="グループ化 28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GrpSpPr/>
        </xdr:nvGrpSpPr>
        <xdr:grpSpPr>
          <a:xfrm>
            <a:off x="7368967" y="1154043"/>
            <a:ext cx="5020407" cy="1126512"/>
            <a:chOff x="7368967" y="1154043"/>
            <a:chExt cx="5020407" cy="1126512"/>
          </a:xfrm>
        </xdr:grpSpPr>
        <xdr:sp macro="" textlink="$D$8">
          <xdr:nvSpPr>
            <xdr:cNvPr id="6" name="テキスト ボックス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 txBox="1"/>
          </xdr:nvSpPr>
          <xdr:spPr>
            <a:xfrm>
              <a:off x="7368967" y="1787977"/>
              <a:ext cx="5020407" cy="4925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numCol="1" rtlCol="0" anchor="t" anchorCtr="0"/>
            <a:lstStyle/>
            <a:p>
              <a:fld id="{4181036F-E77A-4FFF-B39A-278228EC6FE3}" type="TxLink">
                <a:rPr kumimoji="1" lang="ja-JP" altLang="en-US" sz="1200" b="1" i="0" u="none" strike="noStrike">
                  <a:solidFill>
                    <a:srgbClr val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/>
                <a:t> </a:t>
              </a:fld>
              <a:endParaRPr kumimoji="1" lang="en-US" altLang="ja-JP" sz="12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D$7">
          <xdr:nvSpPr>
            <xdr:cNvPr id="5" name="テキスト ボックス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SpPr txBox="1"/>
          </xdr:nvSpPr>
          <xdr:spPr>
            <a:xfrm>
              <a:off x="7368967" y="1491825"/>
              <a:ext cx="5020407" cy="2666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99E84D78-6F32-433A-9A56-87FCF2276F79}" type="TxLink">
                <a:rPr kumimoji="1" lang="ja-JP" altLang="en-US" sz="1600" b="1" i="0" u="none" strike="noStrike">
                  <a:solidFill>
                    <a:srgbClr val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D$6">
          <xdr:nvSpPr>
            <xdr:cNvPr id="4" name="テキスト ボックス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 txBox="1"/>
          </xdr:nvSpPr>
          <xdr:spPr>
            <a:xfrm>
              <a:off x="7368967" y="1154043"/>
              <a:ext cx="5020407" cy="2666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3E9773AE-BE07-40AC-978D-EC54D11CF50A}" type="TxLink">
                <a:rPr kumimoji="1" lang="ja-JP" altLang="en-US" sz="1600" b="1" i="0" u="none" strike="noStrike">
                  <a:solidFill>
                    <a:srgbClr val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</xdr:grpSp>
    <xdr:clientData/>
  </xdr:twoCellAnchor>
  <xdr:twoCellAnchor>
    <xdr:from>
      <xdr:col>1</xdr:col>
      <xdr:colOff>47625</xdr:colOff>
      <xdr:row>3</xdr:row>
      <xdr:rowOff>113435</xdr:rowOff>
    </xdr:from>
    <xdr:to>
      <xdr:col>4</xdr:col>
      <xdr:colOff>158365</xdr:colOff>
      <xdr:row>19</xdr:row>
      <xdr:rowOff>204242</xdr:rowOff>
    </xdr:to>
    <xdr:grpSp>
      <xdr:nvGrpSpPr>
        <xdr:cNvPr id="2061" name="グループ化 2060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GrpSpPr/>
      </xdr:nvGrpSpPr>
      <xdr:grpSpPr>
        <a:xfrm>
          <a:off x="220807" y="918730"/>
          <a:ext cx="5713172" cy="4567557"/>
          <a:chOff x="199159" y="927080"/>
          <a:chExt cx="5714094" cy="4539036"/>
        </a:xfrm>
      </xdr:grpSpPr>
      <xdr:sp macro="" textlink="">
        <xdr:nvSpPr>
          <xdr:cNvPr id="2062" name="テキスト ボックス 2061">
            <a:extLst>
              <a:ext uri="{FF2B5EF4-FFF2-40B4-BE49-F238E27FC236}">
                <a16:creationId xmlns:a16="http://schemas.microsoft.com/office/drawing/2014/main" id="{00000000-0008-0000-0100-00000E080000}"/>
              </a:ext>
            </a:extLst>
          </xdr:cNvPr>
          <xdr:cNvSpPr txBox="1"/>
        </xdr:nvSpPr>
        <xdr:spPr>
          <a:xfrm>
            <a:off x="199159" y="5229304"/>
            <a:ext cx="5287228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工事量の面は最大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4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行まで増やせますので文字数が多い場合は複数行にして下さい。</a:t>
            </a:r>
            <a:endParaRPr kumimoji="1" lang="ja-JP" altLang="en-US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  <xdr:sp macro="" textlink="">
        <xdr:nvSpPr>
          <xdr:cNvPr id="2063" name="テキスト ボックス 2062">
            <a:extLst>
              <a:ext uri="{FF2B5EF4-FFF2-40B4-BE49-F238E27FC236}">
                <a16:creationId xmlns:a16="http://schemas.microsoft.com/office/drawing/2014/main" id="{00000000-0008-0000-0100-00000F080000}"/>
              </a:ext>
            </a:extLst>
          </xdr:cNvPr>
          <xdr:cNvSpPr txBox="1"/>
        </xdr:nvSpPr>
        <xdr:spPr>
          <a:xfrm>
            <a:off x="199159" y="5009611"/>
            <a:ext cx="3676377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発注者名と請負業者名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の項目は選べます。</a:t>
            </a:r>
          </a:p>
        </xdr:txBody>
      </xdr:sp>
      <xdr:grpSp>
        <xdr:nvGrpSpPr>
          <xdr:cNvPr id="2064" name="グループ化 2063">
            <a:extLst>
              <a:ext uri="{FF2B5EF4-FFF2-40B4-BE49-F238E27FC236}">
                <a16:creationId xmlns:a16="http://schemas.microsoft.com/office/drawing/2014/main" id="{00000000-0008-0000-0100-000010080000}"/>
              </a:ext>
            </a:extLst>
          </xdr:cNvPr>
          <xdr:cNvGrpSpPr/>
        </xdr:nvGrpSpPr>
        <xdr:grpSpPr>
          <a:xfrm>
            <a:off x="199159" y="4788476"/>
            <a:ext cx="3901983" cy="238255"/>
            <a:chOff x="927652" y="5118652"/>
            <a:chExt cx="3894453" cy="234867"/>
          </a:xfrm>
        </xdr:grpSpPr>
        <xdr:sp macro="" textlink="">
          <xdr:nvSpPr>
            <xdr:cNvPr id="2067" name="テキスト ボックス 2066">
              <a:extLs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 txBox="1"/>
          </xdr:nvSpPr>
          <xdr:spPr>
            <a:xfrm>
              <a:off x="927652" y="5118652"/>
              <a:ext cx="3894453" cy="2348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 　 を押しても開かない場合はもう</a:t>
              </a:r>
              <a:r>
                <a:rPr kumimoji="1" lang="en-US" altLang="ja-JP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1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度クリックして下さい。</a:t>
              </a:r>
              <a:endPara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endParaRPr>
            </a:p>
          </xdr:txBody>
        </xdr:sp>
        <xdr:pic>
          <xdr:nvPicPr>
            <xdr:cNvPr id="2068" name="図 2067">
              <a:extLs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9944" t="6569" r="9798"/>
            <a:stretch/>
          </xdr:blipFill>
          <xdr:spPr>
            <a:xfrm>
              <a:off x="1209262" y="5160066"/>
              <a:ext cx="148738" cy="144000"/>
            </a:xfrm>
            <a:prstGeom prst="rect">
              <a:avLst/>
            </a:prstGeom>
          </xdr:spPr>
        </xdr:pic>
      </xdr:grpSp>
      <xdr:pic>
        <xdr:nvPicPr>
          <xdr:cNvPr id="2069" name="図 206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100-00001508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9944" t="6569" r="9798"/>
          <a:stretch/>
        </xdr:blipFill>
        <xdr:spPr>
          <a:xfrm>
            <a:off x="1036592" y="3505921"/>
            <a:ext cx="148738" cy="149629"/>
          </a:xfrm>
          <a:prstGeom prst="rect">
            <a:avLst/>
          </a:prstGeom>
        </xdr:spPr>
      </xdr:pic>
      <xdr:pic>
        <xdr:nvPicPr>
          <xdr:cNvPr id="2065" name="図 206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100-00001108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9944" t="6569" r="9798"/>
          <a:stretch/>
        </xdr:blipFill>
        <xdr:spPr>
          <a:xfrm>
            <a:off x="1036592" y="3247770"/>
            <a:ext cx="148738" cy="149629"/>
          </a:xfrm>
          <a:prstGeom prst="rect">
            <a:avLst/>
          </a:prstGeom>
        </xdr:spPr>
      </xdr:pic>
      <xdr:pic>
        <xdr:nvPicPr>
          <xdr:cNvPr id="2066" name="図 206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100-00001208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9944" t="6569" r="9798"/>
          <a:stretch/>
        </xdr:blipFill>
        <xdr:spPr>
          <a:xfrm>
            <a:off x="5764515" y="927080"/>
            <a:ext cx="148738" cy="149629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43295</xdr:colOff>
      <xdr:row>3</xdr:row>
      <xdr:rowOff>110962</xdr:rowOff>
    </xdr:from>
    <xdr:to>
      <xdr:col>4</xdr:col>
      <xdr:colOff>154035</xdr:colOff>
      <xdr:row>19</xdr:row>
      <xdr:rowOff>201769</xdr:rowOff>
    </xdr:to>
    <xdr:grpSp>
      <xdr:nvGrpSpPr>
        <xdr:cNvPr id="57" name="グループ化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GrpSpPr/>
      </xdr:nvGrpSpPr>
      <xdr:grpSpPr>
        <a:xfrm>
          <a:off x="216477" y="916257"/>
          <a:ext cx="5713172" cy="4567557"/>
          <a:chOff x="199159" y="927080"/>
          <a:chExt cx="5714094" cy="4539036"/>
        </a:xfrm>
      </xdr:grpSpPr>
      <xdr:sp macro="" textlink="">
        <xdr:nvSpPr>
          <xdr:cNvPr id="58" name="テキスト ボックス 57">
            <a:extLst>
              <a:ext uri="{FF2B5EF4-FFF2-40B4-BE49-F238E27FC236}">
                <a16:creationId xmlns:a16="http://schemas.microsoft.com/office/drawing/2014/main" id="{00000000-0008-0000-0200-00003A000000}"/>
              </a:ext>
            </a:extLst>
          </xdr:cNvPr>
          <xdr:cNvSpPr txBox="1"/>
        </xdr:nvSpPr>
        <xdr:spPr>
          <a:xfrm>
            <a:off x="199159" y="5229304"/>
            <a:ext cx="5287228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工事量の面は最大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4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行まで増やせますので文字数が多い場合は複数行にして下さい。</a:t>
            </a:r>
            <a:endParaRPr kumimoji="1" lang="ja-JP" altLang="en-US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  <xdr:sp macro="" textlink="">
        <xdr:nvSpPr>
          <xdr:cNvPr id="59" name="テキスト ボックス 58">
            <a:extLst>
              <a:ext uri="{FF2B5EF4-FFF2-40B4-BE49-F238E27FC236}">
                <a16:creationId xmlns:a16="http://schemas.microsoft.com/office/drawing/2014/main" id="{00000000-0008-0000-0200-00003B000000}"/>
              </a:ext>
            </a:extLst>
          </xdr:cNvPr>
          <xdr:cNvSpPr txBox="1"/>
        </xdr:nvSpPr>
        <xdr:spPr>
          <a:xfrm>
            <a:off x="199159" y="5009611"/>
            <a:ext cx="3676377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発注者名と請負業者名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の項目は選べます。</a:t>
            </a:r>
          </a:p>
        </xdr:txBody>
      </xdr:sp>
      <xdr:grpSp>
        <xdr:nvGrpSpPr>
          <xdr:cNvPr id="60" name="グループ化 59">
            <a:extLst>
              <a:ext uri="{FF2B5EF4-FFF2-40B4-BE49-F238E27FC236}">
                <a16:creationId xmlns:a16="http://schemas.microsoft.com/office/drawing/2014/main" id="{00000000-0008-0000-0200-00003C000000}"/>
              </a:ext>
            </a:extLst>
          </xdr:cNvPr>
          <xdr:cNvGrpSpPr/>
        </xdr:nvGrpSpPr>
        <xdr:grpSpPr>
          <a:xfrm>
            <a:off x="199159" y="4788476"/>
            <a:ext cx="3901983" cy="238255"/>
            <a:chOff x="927652" y="5118652"/>
            <a:chExt cx="3894453" cy="234867"/>
          </a:xfrm>
        </xdr:grpSpPr>
        <xdr:sp macro="" textlink="">
          <xdr:nvSpPr>
            <xdr:cNvPr id="10240" name="テキスト ボックス 10239">
              <a:extLst>
                <a:ext uri="{FF2B5EF4-FFF2-40B4-BE49-F238E27FC236}">
                  <a16:creationId xmlns:a16="http://schemas.microsoft.com/office/drawing/2014/main" id="{00000000-0008-0000-0200-000000280000}"/>
                </a:ext>
              </a:extLst>
            </xdr:cNvPr>
            <xdr:cNvSpPr txBox="1"/>
          </xdr:nvSpPr>
          <xdr:spPr>
            <a:xfrm>
              <a:off x="927652" y="5118652"/>
              <a:ext cx="3894453" cy="2348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 　 を押しても開かない場合はもう</a:t>
              </a:r>
              <a:r>
                <a:rPr kumimoji="1" lang="en-US" altLang="ja-JP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1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度クリックして下さい。</a:t>
              </a:r>
              <a:endPara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endParaRPr>
            </a:p>
          </xdr:txBody>
        </xdr:sp>
        <xdr:pic>
          <xdr:nvPicPr>
            <xdr:cNvPr id="10243" name="図 10242">
              <a:extLst>
                <a:ext uri="{FF2B5EF4-FFF2-40B4-BE49-F238E27FC236}">
                  <a16:creationId xmlns:a16="http://schemas.microsoft.com/office/drawing/2014/main" id="{00000000-0008-0000-0200-00000328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9944" t="6569" r="9798"/>
            <a:stretch/>
          </xdr:blipFill>
          <xdr:spPr>
            <a:xfrm>
              <a:off x="1209262" y="5160066"/>
              <a:ext cx="148738" cy="144000"/>
            </a:xfrm>
            <a:prstGeom prst="rect">
              <a:avLst/>
            </a:prstGeom>
          </xdr:spPr>
        </xdr:pic>
      </xdr:grpSp>
      <xdr:pic>
        <xdr:nvPicPr>
          <xdr:cNvPr id="61" name="図 6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3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9944" t="6569" r="9798"/>
          <a:stretch/>
        </xdr:blipFill>
        <xdr:spPr>
          <a:xfrm>
            <a:off x="1036592" y="3505921"/>
            <a:ext cx="148738" cy="149629"/>
          </a:xfrm>
          <a:prstGeom prst="rect">
            <a:avLst/>
          </a:prstGeom>
        </xdr:spPr>
      </xdr:pic>
      <xdr:pic>
        <xdr:nvPicPr>
          <xdr:cNvPr id="62" name="図 6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3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9944" t="6569" r="9798"/>
          <a:stretch/>
        </xdr:blipFill>
        <xdr:spPr>
          <a:xfrm>
            <a:off x="1036592" y="3247770"/>
            <a:ext cx="148738" cy="149629"/>
          </a:xfrm>
          <a:prstGeom prst="rect">
            <a:avLst/>
          </a:prstGeom>
        </xdr:spPr>
      </xdr:pic>
      <xdr:pic>
        <xdr:nvPicPr>
          <xdr:cNvPr id="63" name="図 6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200-00003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9944" t="6569" r="9798"/>
          <a:stretch/>
        </xdr:blipFill>
        <xdr:spPr>
          <a:xfrm>
            <a:off x="5764515" y="927080"/>
            <a:ext cx="148738" cy="14962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250935</xdr:colOff>
      <xdr:row>1</xdr:row>
      <xdr:rowOff>51955</xdr:rowOff>
    </xdr:from>
    <xdr:to>
      <xdr:col>14</xdr:col>
      <xdr:colOff>27036</xdr:colOff>
      <xdr:row>35</xdr:row>
      <xdr:rowOff>235652</xdr:rowOff>
    </xdr:to>
    <xdr:grpSp>
      <xdr:nvGrpSpPr>
        <xdr:cNvPr id="10245" name="グループ化 10244">
          <a:extLst>
            <a:ext uri="{FF2B5EF4-FFF2-40B4-BE49-F238E27FC236}">
              <a16:creationId xmlns:a16="http://schemas.microsoft.com/office/drawing/2014/main" id="{00000000-0008-0000-0200-000005280000}"/>
            </a:ext>
          </a:extLst>
        </xdr:cNvPr>
        <xdr:cNvGrpSpPr/>
      </xdr:nvGrpSpPr>
      <xdr:grpSpPr>
        <a:xfrm>
          <a:off x="6416208" y="320387"/>
          <a:ext cx="6634101" cy="9492220"/>
          <a:chOff x="6416208" y="320387"/>
          <a:chExt cx="6634101" cy="9492220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3" name="図 2">
                <a:extLst>
                  <a:ext uri="{FF2B5EF4-FFF2-40B4-BE49-F238E27FC236}">
                    <a16:creationId xmlns:a16="http://schemas.microsoft.com/office/drawing/2014/main" id="{00000000-0008-0000-0200-000003000000}"/>
                  </a:ext>
                </a:extLst>
              </xdr:cNvPr>
              <xdr:cNvPicPr>
                <a:picLocks noChangeAspect="1"/>
                <a:extLst>
                  <a:ext uri="{84589F7E-364E-4C9E-8A38-B11213B215E9}">
                    <a14:cameraTool cellRange="画像" spid="_x0000_s10271"/>
                  </a:ext>
                </a:extLst>
              </xdr:cNvPicPr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6416208" y="320387"/>
                <a:ext cx="6634101" cy="9428317"/>
              </a:xfrm>
              <a:prstGeom prst="rect">
                <a:avLst/>
              </a:prstGeom>
            </xdr:spPr>
          </xdr:pic>
        </mc:Choice>
        <mc:Fallback xmlns=""/>
      </mc:AlternateContent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GrpSpPr/>
        </xdr:nvGrpSpPr>
        <xdr:grpSpPr>
          <a:xfrm>
            <a:off x="7308676" y="3457056"/>
            <a:ext cx="5431583" cy="6355551"/>
            <a:chOff x="6953704" y="3438053"/>
            <a:chExt cx="5426620" cy="6315547"/>
          </a:xfrm>
        </xdr:grpSpPr>
        <xdr:pic>
          <xdr:nvPicPr>
            <xdr:cNvPr id="53" name="図 52">
              <a:extLst>
                <a:ext uri="{FF2B5EF4-FFF2-40B4-BE49-F238E27FC236}">
                  <a16:creationId xmlns:a16="http://schemas.microsoft.com/office/drawing/2014/main" id="{00000000-0008-0000-0200-00003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1106150" y="9467063"/>
              <a:ext cx="1274174" cy="286537"/>
            </a:xfrm>
            <a:prstGeom prst="rect">
              <a:avLst/>
            </a:prstGeom>
          </xdr:spPr>
        </xdr:pic>
        <xdr:sp macro="" textlink="">
          <xdr:nvSpPr>
            <xdr:cNvPr id="54" name="テキスト ボックス 53">
              <a:extLst>
                <a:ext uri="{FF2B5EF4-FFF2-40B4-BE49-F238E27FC236}">
                  <a16:creationId xmlns:a16="http://schemas.microsoft.com/office/drawing/2014/main" id="{00000000-0008-0000-0200-000036000000}"/>
                </a:ext>
              </a:extLst>
            </xdr:cNvPr>
            <xdr:cNvSpPr txBox="1"/>
          </xdr:nvSpPr>
          <xdr:spPr>
            <a:xfrm>
              <a:off x="6953704" y="9464540"/>
              <a:ext cx="3304721" cy="247559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アルファベット・数字などは縦書きになります。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241" name="Drop Down 1" descr="あり&#10;" hidden="1">
                  <a:extLst>
                    <a:ext uri="{63B3BB69-23CF-44E3-9099-C40C66FF867C}">
                      <a14:compatExt spid="_x0000_s10241"/>
                    </a:ext>
                    <a:ext uri="{FF2B5EF4-FFF2-40B4-BE49-F238E27FC236}">
                      <a16:creationId xmlns:a16="http://schemas.microsoft.com/office/drawing/2014/main" id="{00000000-0008-0000-0200-000001280000}"/>
                    </a:ext>
                  </a:extLst>
                </xdr:cNvPr>
                <xdr:cNvSpPr/>
              </xdr:nvSpPr>
              <xdr:spPr bwMode="auto">
                <a:xfrm>
                  <a:off x="11637735" y="4105547"/>
                  <a:ext cx="612321" cy="22851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1240B29-F687-4F45-9708-019B960494DF}">
                    <a14:hiddenLine w="9525">
                      <a:noFill/>
                      <a:miter lim="800000"/>
                      <a:headEnd/>
                      <a:tailEnd/>
                    </a14:hiddenLine>
                  </a:ext>
                </a:extLst>
              </xdr:spPr>
            </xdr:sp>
          </mc:Choice>
          <mc:Fallback/>
        </mc:AlternateContent>
        <xdr:sp macro="" textlink="">
          <xdr:nvSpPr>
            <xdr:cNvPr id="55" name="正方形/長方形 54">
              <a:extLst>
                <a:ext uri="{FF2B5EF4-FFF2-40B4-BE49-F238E27FC236}">
                  <a16:creationId xmlns:a16="http://schemas.microsoft.com/office/drawing/2014/main" id="{00000000-0008-0000-0200-000037000000}"/>
                </a:ext>
              </a:extLst>
            </xdr:cNvPr>
            <xdr:cNvSpPr/>
          </xdr:nvSpPr>
          <xdr:spPr>
            <a:xfrm>
              <a:off x="11103251" y="3793068"/>
              <a:ext cx="1227088" cy="326970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ja-JP" altLang="en-US" sz="1400" b="0" cap="none" spc="0">
                  <a:ln w="0"/>
                  <a:solidFill>
                    <a:schemeClr val="tx1"/>
                  </a:solidFill>
                  <a:effectLst/>
                </a:rPr>
                <a:t>起点･終点記入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242" name="Drop Down 2" hidden="1">
                  <a:extLst>
                    <a:ext uri="{63B3BB69-23CF-44E3-9099-C40C66FF867C}">
                      <a14:compatExt spid="_x0000_s10242"/>
                    </a:ext>
                    <a:ext uri="{FF2B5EF4-FFF2-40B4-BE49-F238E27FC236}">
                      <a16:creationId xmlns:a16="http://schemas.microsoft.com/office/drawing/2014/main" id="{00000000-0008-0000-0200-000002280000}"/>
                    </a:ext>
                  </a:extLst>
                </xdr:cNvPr>
                <xdr:cNvSpPr/>
              </xdr:nvSpPr>
              <xdr:spPr bwMode="auto">
                <a:xfrm>
                  <a:off x="11637735" y="3477130"/>
                  <a:ext cx="612321" cy="22851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1240B29-F687-4F45-9708-019B960494DF}">
                    <a14:hiddenLine w="9525">
                      <a:noFill/>
                      <a:miter lim="800000"/>
                      <a:headEnd/>
                      <a:tailEnd/>
                    </a14:hiddenLine>
                  </a:ext>
                </a:extLst>
              </xdr:spPr>
            </xdr:sp>
          </mc:Choice>
          <mc:Fallback/>
        </mc:AlternateContent>
        <xdr:sp macro="" textlink="">
          <xdr:nvSpPr>
            <xdr:cNvPr id="56" name="正方形/長方形 55">
              <a:extLst>
                <a:ext uri="{FF2B5EF4-FFF2-40B4-BE49-F238E27FC236}">
                  <a16:creationId xmlns:a16="http://schemas.microsoft.com/office/drawing/2014/main" id="{00000000-0008-0000-0200-000038000000}"/>
                </a:ext>
              </a:extLst>
            </xdr:cNvPr>
            <xdr:cNvSpPr/>
          </xdr:nvSpPr>
          <xdr:spPr>
            <a:xfrm>
              <a:off x="11048822" y="3438053"/>
              <a:ext cx="542378" cy="326970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ja-JP" altLang="en-US" sz="1400" b="0" cap="none" spc="0">
                  <a:ln w="0"/>
                  <a:solidFill>
                    <a:schemeClr val="tx1"/>
                  </a:solidFill>
                  <a:effectLst/>
                </a:rPr>
                <a:t>本数</a:t>
              </a:r>
            </a:p>
          </xdr:txBody>
        </xdr:sp>
      </xdr:grpSp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pSpPr/>
        </xdr:nvGrpSpPr>
        <xdr:grpSpPr>
          <a:xfrm>
            <a:off x="10433266" y="4786280"/>
            <a:ext cx="281057" cy="4201988"/>
            <a:chOff x="10075439" y="4758911"/>
            <a:chExt cx="280800" cy="4175539"/>
          </a:xfrm>
        </xdr:grpSpPr>
        <xdr:sp macro="" textlink="$I$46">
          <xdr:nvSpPr>
            <xdr:cNvPr id="51" name="テキスト ボックス 50">
              <a:extLst>
                <a:ext uri="{FF2B5EF4-FFF2-40B4-BE49-F238E27FC236}">
                  <a16:creationId xmlns:a16="http://schemas.microsoft.com/office/drawing/2014/main" id="{00000000-0008-0000-0200-000033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8162294" y="6739041"/>
              <a:ext cx="4107090" cy="280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C123EF93-B0A7-4293-AD02-75873482B81E}" type="TxLink">
                <a:rPr kumimoji="1" lang="en-US" altLang="en-US" sz="23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30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5">
          <xdr:nvSpPr>
            <xdr:cNvPr id="52" name="テキスト ボックス 51">
              <a:extLst>
                <a:ext uri="{FF2B5EF4-FFF2-40B4-BE49-F238E27FC236}">
                  <a16:creationId xmlns:a16="http://schemas.microsoft.com/office/drawing/2014/main" id="{00000000-0008-0000-0200-000034000000}"/>
                </a:ext>
              </a:extLst>
            </xdr:cNvPr>
            <xdr:cNvSpPr txBox="1"/>
          </xdr:nvSpPr>
          <xdr:spPr>
            <a:xfrm>
              <a:off x="10075439" y="4758911"/>
              <a:ext cx="280800" cy="417553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B38C71A9-D90D-46F0-907B-2703B9DB6423}" type="TxLink">
                <a:rPr kumimoji="1" lang="ja-JP" altLang="en-US" sz="225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○○○○○○株式会社</a:t>
              </a:fld>
              <a:endParaRPr lang="ja-JP" altLang="ja-JP" sz="225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$B$13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10387887" y="3056696"/>
            <a:ext cx="371815" cy="12913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C1A1B724-927A-4F33-BA88-25C2212F7D06}" type="TxLink">
              <a:rPr lang="ja-JP" altLang="en-US" sz="2250" b="1" i="0" u="none" strike="noStrike">
                <a:solidFill>
                  <a:srgbClr val="000000"/>
                </a:solidFill>
                <a:effectLst/>
                <a:latin typeface="HG丸ｺﾞｼｯｸM-PRO"/>
                <a:ea typeface="HG丸ｺﾞｼｯｸM-PRO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請負業者名</a:t>
            </a:fld>
            <a:endParaRPr lang="ja-JP" altLang="ja-JP" sz="2250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grpSp>
        <xdr:nvGrpSpPr>
          <xdr:cNvPr id="7" name="グループ化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GrpSpPr/>
        </xdr:nvGrpSpPr>
        <xdr:grpSpPr>
          <a:xfrm>
            <a:off x="9338732" y="4483166"/>
            <a:ext cx="281057" cy="4476009"/>
            <a:chOff x="8981906" y="4457705"/>
            <a:chExt cx="280800" cy="4447835"/>
          </a:xfrm>
        </xdr:grpSpPr>
        <xdr:sp macro="" textlink="$I$43">
          <xdr:nvSpPr>
            <xdr:cNvPr id="49" name="テキスト ボックス 48">
              <a:extLst>
                <a:ext uri="{FF2B5EF4-FFF2-40B4-BE49-F238E27FC236}">
                  <a16:creationId xmlns:a16="http://schemas.microsoft.com/office/drawing/2014/main" id="{00000000-0008-0000-0200-000031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6934846" y="6575805"/>
              <a:ext cx="4374920" cy="280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EB27984E-FE9F-4BA2-AD60-F473AC5F08C1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北海道○○振興局 ○○○○部 〇〇課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2">
          <xdr:nvSpPr>
            <xdr:cNvPr id="50" name="テキスト ボックス 49">
              <a:extLst>
                <a:ext uri="{FF2B5EF4-FFF2-40B4-BE49-F238E27FC236}">
                  <a16:creationId xmlns:a16="http://schemas.microsoft.com/office/drawing/2014/main" id="{00000000-0008-0000-0200-000032000000}"/>
                </a:ext>
              </a:extLst>
            </xdr:cNvPr>
            <xdr:cNvSpPr txBox="1">
              <a:spLocks/>
            </xdr:cNvSpPr>
          </xdr:nvSpPr>
          <xdr:spPr>
            <a:xfrm>
              <a:off x="8981906" y="4457705"/>
              <a:ext cx="280800" cy="4447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AA0BD74E-3153-4CF7-84F8-A210AFCE0024}" type="TxLink">
                <a:rPr kumimoji="1" lang="ja-JP" altLang="en-US" sz="225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25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$B$12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9292673" y="3056696"/>
            <a:ext cx="373176" cy="12913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4C28F650-4BDD-4416-BA3F-A2D7B0F54B42}" type="TxLink">
              <a:rPr lang="ja-JP" altLang="en-US" sz="2250" b="1" i="0" u="none" strike="noStrike">
                <a:solidFill>
                  <a:srgbClr val="000000"/>
                </a:solidFill>
                <a:effectLst/>
                <a:latin typeface="HG丸ｺﾞｼｯｸM-PRO"/>
                <a:ea typeface="HG丸ｺﾞｼｯｸM-PRO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発注者名</a:t>
            </a:fld>
            <a:endParaRPr lang="ja-JP" altLang="ja-JP" sz="2250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$B$25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8189486" y="8725545"/>
            <a:ext cx="373544" cy="6419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527568D1-8493-40F0-B1A9-8F9E5FDCEA28}" type="TxLink">
              <a:rPr lang="ja-JP" altLang="en-US" sz="2300" b="1" i="0" u="none" strike="noStrike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 </a:t>
            </a:fld>
            <a:endParaRPr lang="ja-JP" altLang="ja-JP" sz="2300" b="1">
              <a:solidFill>
                <a:schemeClr val="tx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grpSp>
        <xdr:nvGrpSpPr>
          <xdr:cNvPr id="10" name="グループ化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GrpSpPr/>
        </xdr:nvGrpSpPr>
        <xdr:grpSpPr>
          <a:xfrm>
            <a:off x="7924919" y="4186017"/>
            <a:ext cx="898497" cy="4275059"/>
            <a:chOff x="7569384" y="4162426"/>
            <a:chExt cx="897676" cy="4248150"/>
          </a:xfrm>
        </xdr:grpSpPr>
        <xdr:grpSp>
          <xdr:nvGrpSpPr>
            <xdr:cNvPr id="25" name="グループ化 24">
              <a:extLst>
                <a:ext uri="{FF2B5EF4-FFF2-40B4-BE49-F238E27FC236}">
                  <a16:creationId xmlns:a16="http://schemas.microsoft.com/office/drawing/2014/main" id="{00000000-0008-0000-0200-000019000000}"/>
                </a:ext>
              </a:extLst>
            </xdr:cNvPr>
            <xdr:cNvGrpSpPr/>
          </xdr:nvGrpSpPr>
          <xdr:grpSpPr>
            <a:xfrm>
              <a:off x="7569384" y="4162426"/>
              <a:ext cx="897676" cy="4248150"/>
              <a:chOff x="13017684" y="4476750"/>
              <a:chExt cx="897676" cy="4447835"/>
            </a:xfrm>
          </xdr:grpSpPr>
          <xdr:sp macro="" textlink="$K$46">
            <xdr:nvSpPr>
              <xdr:cNvPr id="41" name="テキスト ボックス 40">
                <a:extLst>
                  <a:ext uri="{FF2B5EF4-FFF2-40B4-BE49-F238E27FC236}">
                    <a16:creationId xmlns:a16="http://schemas.microsoft.com/office/drawing/2014/main" id="{00000000-0008-0000-0200-000029000000}"/>
                  </a:ext>
                </a:extLst>
              </xdr:cNvPr>
              <xdr:cNvSpPr txBox="1"/>
            </xdr:nvSpPr>
            <xdr:spPr>
              <a:xfrm rot="5400000">
                <a:off x="11644298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29E8C73-F0CB-4EA3-9900-45C80777C439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5">
            <xdr:nvSpPr>
              <xdr:cNvPr id="42" name="テキスト ボックス 41">
                <a:extLst>
                  <a:ext uri="{FF2B5EF4-FFF2-40B4-BE49-F238E27FC236}">
                    <a16:creationId xmlns:a16="http://schemas.microsoft.com/office/drawing/2014/main" id="{00000000-0008-0000-0200-00002A000000}"/>
                  </a:ext>
                </a:extLst>
              </xdr:cNvPr>
              <xdr:cNvSpPr txBox="1"/>
            </xdr:nvSpPr>
            <xdr:spPr>
              <a:xfrm>
                <a:off x="13753360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64E3DC13-9B02-4230-BB8D-0A3E0102E99C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4">
            <xdr:nvSpPr>
              <xdr:cNvPr id="43" name="テキスト ボックス 42">
                <a:extLst>
                  <a:ext uri="{FF2B5EF4-FFF2-40B4-BE49-F238E27FC236}">
                    <a16:creationId xmlns:a16="http://schemas.microsoft.com/office/drawing/2014/main" id="{00000000-0008-0000-0200-00002B000000}"/>
                  </a:ext>
                </a:extLst>
              </xdr:cNvPr>
              <xdr:cNvSpPr txBox="1"/>
            </xdr:nvSpPr>
            <xdr:spPr>
              <a:xfrm rot="5400000">
                <a:off x="11399872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5620993B-0393-42F3-AC44-E5A90D0D8F37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3">
            <xdr:nvSpPr>
              <xdr:cNvPr id="44" name="テキスト ボックス 43">
                <a:extLst>
                  <a:ext uri="{FF2B5EF4-FFF2-40B4-BE49-F238E27FC236}">
                    <a16:creationId xmlns:a16="http://schemas.microsoft.com/office/drawing/2014/main" id="{00000000-0008-0000-0200-00002C000000}"/>
                  </a:ext>
                </a:extLst>
              </xdr:cNvPr>
              <xdr:cNvSpPr txBox="1"/>
            </xdr:nvSpPr>
            <xdr:spPr>
              <a:xfrm>
                <a:off x="13509698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34130C5-435C-4CEC-8F92-7EE53E8983ED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2">
            <xdr:nvSpPr>
              <xdr:cNvPr id="45" name="テキスト ボックス 44">
                <a:extLst>
                  <a:ext uri="{FF2B5EF4-FFF2-40B4-BE49-F238E27FC236}">
                    <a16:creationId xmlns:a16="http://schemas.microsoft.com/office/drawing/2014/main" id="{00000000-0008-0000-0200-00002D000000}"/>
                  </a:ext>
                </a:extLst>
              </xdr:cNvPr>
              <xdr:cNvSpPr txBox="1"/>
            </xdr:nvSpPr>
            <xdr:spPr>
              <a:xfrm rot="5400000">
                <a:off x="11156213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2100BA0A-8DE7-4F60-84D9-CFEF566C7435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1">
            <xdr:nvSpPr>
              <xdr:cNvPr id="46" name="テキスト ボックス 45">
                <a:extLst>
                  <a:ext uri="{FF2B5EF4-FFF2-40B4-BE49-F238E27FC236}">
                    <a16:creationId xmlns:a16="http://schemas.microsoft.com/office/drawing/2014/main" id="{00000000-0008-0000-0200-00002E000000}"/>
                  </a:ext>
                </a:extLst>
              </xdr:cNvPr>
              <xdr:cNvSpPr txBox="1"/>
            </xdr:nvSpPr>
            <xdr:spPr>
              <a:xfrm>
                <a:off x="13264704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88A82E1-BBFA-4381-BF68-B515FD302BB2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5">
            <xdr:nvSpPr>
              <xdr:cNvPr id="47" name="テキスト ボックス 46">
                <a:extLst>
                  <a:ext uri="{FF2B5EF4-FFF2-40B4-BE49-F238E27FC236}">
                    <a16:creationId xmlns:a16="http://schemas.microsoft.com/office/drawing/2014/main" id="{00000000-0008-0000-0200-00002F000000}"/>
                  </a:ext>
                </a:extLst>
              </xdr:cNvPr>
              <xdr:cNvSpPr txBox="1"/>
            </xdr:nvSpPr>
            <xdr:spPr>
              <a:xfrm rot="5400000">
                <a:off x="10911223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80956BA-98A5-4EE1-9502-5DBD04D745FD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4">
            <xdr:nvSpPr>
              <xdr:cNvPr id="48" name="テキスト ボックス 47">
                <a:extLst>
                  <a:ext uri="{FF2B5EF4-FFF2-40B4-BE49-F238E27FC236}">
                    <a16:creationId xmlns:a16="http://schemas.microsoft.com/office/drawing/2014/main" id="{00000000-0008-0000-0200-000030000000}"/>
                  </a:ext>
                </a:extLst>
              </xdr:cNvPr>
              <xdr:cNvSpPr txBox="1"/>
            </xdr:nvSpPr>
            <xdr:spPr>
              <a:xfrm>
                <a:off x="13021044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B92B427-C8B9-4D33-99C3-1C2D2EF0AAAF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26" name="グループ化 25">
              <a:extLst>
                <a:ext uri="{FF2B5EF4-FFF2-40B4-BE49-F238E27FC236}">
                  <a16:creationId xmlns:a16="http://schemas.microsoft.com/office/drawing/2014/main" id="{00000000-0008-0000-0200-00001A000000}"/>
                </a:ext>
              </a:extLst>
            </xdr:cNvPr>
            <xdr:cNvGrpSpPr/>
          </xdr:nvGrpSpPr>
          <xdr:grpSpPr>
            <a:xfrm>
              <a:off x="7606438" y="4162426"/>
              <a:ext cx="823170" cy="4248150"/>
              <a:chOff x="13046918" y="4476750"/>
              <a:chExt cx="823170" cy="4447835"/>
            </a:xfrm>
          </xdr:grpSpPr>
          <xdr:sp macro="" textlink="$K$44">
            <xdr:nvSpPr>
              <xdr:cNvPr id="35" name="テキスト ボックス 34">
                <a:extLst>
                  <a:ext uri="{FF2B5EF4-FFF2-40B4-BE49-F238E27FC236}">
                    <a16:creationId xmlns:a16="http://schemas.microsoft.com/office/drawing/2014/main" id="{00000000-0008-0000-0200-000023000000}"/>
                  </a:ext>
                </a:extLst>
              </xdr:cNvPr>
              <xdr:cNvSpPr txBox="1"/>
            </xdr:nvSpPr>
            <xdr:spPr>
              <a:xfrm rot="5400000">
                <a:off x="11574969" y="6634450"/>
                <a:ext cx="4374921" cy="201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FD82A42-0447-44DB-A03D-31639F874CA2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3">
            <xdr:nvSpPr>
              <xdr:cNvPr id="36" name="テキスト ボックス 35">
                <a:extLst>
                  <a:ext uri="{FF2B5EF4-FFF2-40B4-BE49-F238E27FC236}">
                    <a16:creationId xmlns:a16="http://schemas.microsoft.com/office/drawing/2014/main" id="{00000000-0008-0000-0200-000024000000}"/>
                  </a:ext>
                </a:extLst>
              </xdr:cNvPr>
              <xdr:cNvSpPr txBox="1"/>
            </xdr:nvSpPr>
            <xdr:spPr>
              <a:xfrm>
                <a:off x="13668488" y="4476750"/>
                <a:ext cx="2016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766743E-0EAE-43B6-9C62-26388FB9D170}" type="TxLink">
                  <a:rPr lang="en-US" altLang="en-US" sz="17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7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2">
            <xdr:nvSpPr>
              <xdr:cNvPr id="37" name="テキスト ボックス 36">
                <a:extLst>
                  <a:ext uri="{FF2B5EF4-FFF2-40B4-BE49-F238E27FC236}">
                    <a16:creationId xmlns:a16="http://schemas.microsoft.com/office/drawing/2014/main" id="{00000000-0008-0000-0200-000025000000}"/>
                  </a:ext>
                </a:extLst>
              </xdr:cNvPr>
              <xdr:cNvSpPr txBox="1"/>
            </xdr:nvSpPr>
            <xdr:spPr>
              <a:xfrm rot="5400000">
                <a:off x="11267880" y="6634451"/>
                <a:ext cx="4374921" cy="201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CBE26A0-74A9-49B0-BF53-C2DAA0CE3196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1">
            <xdr:nvSpPr>
              <xdr:cNvPr id="38" name="テキスト ボックス 37">
                <a:extLst>
                  <a:ext uri="{FF2B5EF4-FFF2-40B4-BE49-F238E27FC236}">
                    <a16:creationId xmlns:a16="http://schemas.microsoft.com/office/drawing/2014/main" id="{00000000-0008-0000-0200-000026000000}"/>
                  </a:ext>
                </a:extLst>
              </xdr:cNvPr>
              <xdr:cNvSpPr txBox="1"/>
            </xdr:nvSpPr>
            <xdr:spPr>
              <a:xfrm>
                <a:off x="13360862" y="4476750"/>
                <a:ext cx="2016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F69C9CD-144C-4B98-A94B-B0F5E3A39513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0">
            <xdr:nvSpPr>
              <xdr:cNvPr id="39" name="テキスト ボックス 38">
                <a:extLst>
                  <a:ext uri="{FF2B5EF4-FFF2-40B4-BE49-F238E27FC236}">
                    <a16:creationId xmlns:a16="http://schemas.microsoft.com/office/drawing/2014/main" id="{00000000-0008-0000-0200-000027000000}"/>
                  </a:ext>
                </a:extLst>
              </xdr:cNvPr>
              <xdr:cNvSpPr txBox="1"/>
            </xdr:nvSpPr>
            <xdr:spPr>
              <a:xfrm rot="5400000">
                <a:off x="10960257" y="6634450"/>
                <a:ext cx="4374921" cy="201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8A731F6-87D5-4B57-AF9E-F99315D8B8C9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39">
            <xdr:nvSpPr>
              <xdr:cNvPr id="40" name="テキスト ボックス 39">
                <a:extLst>
                  <a:ext uri="{FF2B5EF4-FFF2-40B4-BE49-F238E27FC236}">
                    <a16:creationId xmlns:a16="http://schemas.microsoft.com/office/drawing/2014/main" id="{00000000-0008-0000-0200-000028000000}"/>
                  </a:ext>
                </a:extLst>
              </xdr:cNvPr>
              <xdr:cNvSpPr txBox="1"/>
            </xdr:nvSpPr>
            <xdr:spPr>
              <a:xfrm>
                <a:off x="13054570" y="4476750"/>
                <a:ext cx="2016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FE2C6FC-D39C-4625-B55E-1AA8A558941A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27" name="グループ化 26">
              <a:extLst>
                <a:ext uri="{FF2B5EF4-FFF2-40B4-BE49-F238E27FC236}">
                  <a16:creationId xmlns:a16="http://schemas.microsoft.com/office/drawing/2014/main" id="{00000000-0008-0000-0200-00001B000000}"/>
                </a:ext>
              </a:extLst>
            </xdr:cNvPr>
            <xdr:cNvGrpSpPr/>
          </xdr:nvGrpSpPr>
          <xdr:grpSpPr>
            <a:xfrm>
              <a:off x="7641048" y="4162426"/>
              <a:ext cx="754346" cy="4248150"/>
              <a:chOff x="13106859" y="4476750"/>
              <a:chExt cx="754346" cy="4447835"/>
            </a:xfrm>
          </xdr:grpSpPr>
          <xdr:sp macro="" textlink="$K$42">
            <xdr:nvSpPr>
              <xdr:cNvPr id="31" name="テキスト ボックス 30">
                <a:extLst>
                  <a:ext uri="{FF2B5EF4-FFF2-40B4-BE49-F238E27FC236}">
                    <a16:creationId xmlns:a16="http://schemas.microsoft.com/office/drawing/2014/main" id="{00000000-0008-0000-0200-00001F000000}"/>
                  </a:ext>
                </a:extLst>
              </xdr:cNvPr>
              <xdr:cNvSpPr txBox="1"/>
            </xdr:nvSpPr>
            <xdr:spPr>
              <a:xfrm rot="5400000">
                <a:off x="11537926" y="6599432"/>
                <a:ext cx="4374921" cy="27163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3D534BF6-3E78-4F60-B099-BFB69233539C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1">
            <xdr:nvSpPr>
              <xdr:cNvPr id="32" name="テキスト ボックス 31">
                <a:extLst>
                  <a:ext uri="{FF2B5EF4-FFF2-40B4-BE49-F238E27FC236}">
                    <a16:creationId xmlns:a16="http://schemas.microsoft.com/office/drawing/2014/main" id="{00000000-0008-0000-0200-000020000000}"/>
                  </a:ext>
                </a:extLst>
              </xdr:cNvPr>
              <xdr:cNvSpPr txBox="1"/>
            </xdr:nvSpPr>
            <xdr:spPr>
              <a:xfrm>
                <a:off x="13589568" y="4476750"/>
                <a:ext cx="271637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025B077C-E240-47AD-8786-775914663C43}" type="TxLink">
                  <a:rPr lang="en-US" altLang="en-US" sz="22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0">
            <xdr:nvSpPr>
              <xdr:cNvPr id="33" name="テキスト ボックス 32">
                <a:extLst>
                  <a:ext uri="{FF2B5EF4-FFF2-40B4-BE49-F238E27FC236}">
                    <a16:creationId xmlns:a16="http://schemas.microsoft.com/office/drawing/2014/main" id="{00000000-0008-0000-0200-000021000000}"/>
                  </a:ext>
                </a:extLst>
              </xdr:cNvPr>
              <xdr:cNvSpPr txBox="1"/>
            </xdr:nvSpPr>
            <xdr:spPr>
              <a:xfrm rot="5400000">
                <a:off x="11055218" y="6599432"/>
                <a:ext cx="4374920" cy="27163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1B47C67-6106-439B-AEA6-6EC268E6DFC3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39">
            <xdr:nvSpPr>
              <xdr:cNvPr id="34" name="テキスト ボックス 33">
                <a:extLst>
                  <a:ext uri="{FF2B5EF4-FFF2-40B4-BE49-F238E27FC236}">
                    <a16:creationId xmlns:a16="http://schemas.microsoft.com/office/drawing/2014/main" id="{00000000-0008-0000-0200-000022000000}"/>
                  </a:ext>
                </a:extLst>
              </xdr:cNvPr>
              <xdr:cNvSpPr txBox="1"/>
            </xdr:nvSpPr>
            <xdr:spPr>
              <a:xfrm>
                <a:off x="13106860" y="4476750"/>
                <a:ext cx="271636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476C6F7-3BDF-499D-AA28-A802013D553A}" type="TxLink">
                  <a:rPr lang="en-US" altLang="en-US" sz="22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28" name="グループ化 27">
              <a:extLst>
                <a:ext uri="{FF2B5EF4-FFF2-40B4-BE49-F238E27FC236}">
                  <a16:creationId xmlns:a16="http://schemas.microsoft.com/office/drawing/2014/main" id="{00000000-0008-0000-0200-00001C000000}"/>
                </a:ext>
              </a:extLst>
            </xdr:cNvPr>
            <xdr:cNvGrpSpPr/>
          </xdr:nvGrpSpPr>
          <xdr:grpSpPr>
            <a:xfrm>
              <a:off x="7882403" y="4162426"/>
              <a:ext cx="271637" cy="4248150"/>
              <a:chOff x="13344897" y="4476750"/>
              <a:chExt cx="271637" cy="4447835"/>
            </a:xfrm>
          </xdr:grpSpPr>
          <xdr:sp macro="" textlink="$K$40">
            <xdr:nvSpPr>
              <xdr:cNvPr id="29" name="テキスト ボックス 28">
                <a:extLst>
                  <a:ext uri="{FF2B5EF4-FFF2-40B4-BE49-F238E27FC236}">
                    <a16:creationId xmlns:a16="http://schemas.microsoft.com/office/drawing/2014/main" id="{00000000-0008-0000-0200-00001D000000}"/>
                  </a:ext>
                </a:extLst>
              </xdr:cNvPr>
              <xdr:cNvSpPr txBox="1">
                <a:spLocks/>
              </xdr:cNvSpPr>
            </xdr:nvSpPr>
            <xdr:spPr>
              <a:xfrm rot="5400000">
                <a:off x="11293255" y="6599431"/>
                <a:ext cx="4374921" cy="27163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D0986F4-2BAB-4EB7-8BF1-FE0821D13BAF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39">
            <xdr:nvSpPr>
              <xdr:cNvPr id="30" name="テキスト ボックス 29">
                <a:extLst>
                  <a:ext uri="{FF2B5EF4-FFF2-40B4-BE49-F238E27FC236}">
                    <a16:creationId xmlns:a16="http://schemas.microsoft.com/office/drawing/2014/main" id="{00000000-0008-0000-0200-00001E000000}"/>
                  </a:ext>
                </a:extLst>
              </xdr:cNvPr>
              <xdr:cNvSpPr txBox="1">
                <a:spLocks/>
              </xdr:cNvSpPr>
            </xdr:nvSpPr>
            <xdr:spPr>
              <a:xfrm>
                <a:off x="13344897" y="4476750"/>
                <a:ext cx="271636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6415BD9E-DC46-4761-9782-6EF932FCCD8F}" type="TxLink">
                  <a:rPr lang="en-US" altLang="en-US" sz="22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</xdr:grpSp>
      <xdr:grpSp>
        <xdr:nvGrpSpPr>
          <xdr:cNvPr id="11" name="グループ化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GrpSpPr/>
        </xdr:nvGrpSpPr>
        <xdr:grpSpPr>
          <a:xfrm>
            <a:off x="7402738" y="4725310"/>
            <a:ext cx="273582" cy="3764826"/>
            <a:chOff x="7047681" y="4698325"/>
            <a:chExt cx="273332" cy="3741129"/>
          </a:xfrm>
        </xdr:grpSpPr>
        <xdr:sp macro="" textlink="$G$44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 txBox="1"/>
          </xdr:nvSpPr>
          <xdr:spPr>
            <a:xfrm>
              <a:off x="7047681" y="8140037"/>
              <a:ext cx="271973" cy="2994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8A60028-9A4B-41A7-BA32-FDF337BAB410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2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3">
          <xdr:nvSpPr>
            <xdr:cNvPr id="20" name="テキスト ボックス 19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SpPr txBox="1"/>
          </xdr:nvSpPr>
          <xdr:spPr>
            <a:xfrm>
              <a:off x="7047681" y="7608430"/>
              <a:ext cx="271973" cy="2994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BC03F6F2-A704-45ED-BAD4-7692B434DF32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2">
          <xdr:nvSpPr>
            <xdr:cNvPr id="21" name="テキスト ボックス 20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 txBox="1"/>
          </xdr:nvSpPr>
          <xdr:spPr>
            <a:xfrm>
              <a:off x="7047681" y="7092262"/>
              <a:ext cx="271973" cy="29941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C88333D2-4799-4743-BECF-DC9CFEAFA92F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5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1">
          <xdr:nvSpPr>
            <xdr:cNvPr id="22" name="テキスト ボックス 21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 txBox="1"/>
          </xdr:nvSpPr>
          <xdr:spPr>
            <a:xfrm>
              <a:off x="7047681" y="5746102"/>
              <a:ext cx="273332" cy="29941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5097D97-C984-4D1B-B25A-B37F0D52259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0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SpPr txBox="1"/>
          </xdr:nvSpPr>
          <xdr:spPr>
            <a:xfrm>
              <a:off x="7047681" y="5204969"/>
              <a:ext cx="273332" cy="3006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9FCCE70F-C05C-45B9-8840-F6B2F21F21A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39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SpPr txBox="1"/>
          </xdr:nvSpPr>
          <xdr:spPr>
            <a:xfrm>
              <a:off x="7047681" y="4698325"/>
              <a:ext cx="273332" cy="2994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07F8FC8E-9751-4F80-BC2B-3BAE0C776D7F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5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12" name="グループ化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GrpSpPr/>
        </xdr:nvGrpSpPr>
        <xdr:grpSpPr>
          <a:xfrm>
            <a:off x="6904957" y="4133623"/>
            <a:ext cx="271886" cy="4565654"/>
            <a:chOff x="6550354" y="4110362"/>
            <a:chExt cx="271638" cy="4536916"/>
          </a:xfrm>
        </xdr:grpSpPr>
        <xdr:sp macro="" textlink="$I$40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4454173" y="6279459"/>
              <a:ext cx="4464000" cy="27163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47393B96-A0C0-4D77-B9C1-AB7769A6890D}" type="TxLink">
                <a:rPr kumimoji="1" lang="ja-JP" altLang="en-US" sz="22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20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39">
          <xdr:nvSpPr>
            <xdr:cNvPr id="18" name="テキスト ボックス 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SpPr txBox="1">
              <a:spLocks/>
            </xdr:cNvSpPr>
          </xdr:nvSpPr>
          <xdr:spPr>
            <a:xfrm>
              <a:off x="6550355" y="4110362"/>
              <a:ext cx="271637" cy="4449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F6606441-ADFA-44EE-AE66-9F7CB2ACC306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GrpSpPr/>
        </xdr:nvGrpSpPr>
        <xdr:grpSpPr>
          <a:xfrm>
            <a:off x="7724318" y="1158578"/>
            <a:ext cx="5024999" cy="1133648"/>
            <a:chOff x="7368967" y="1154043"/>
            <a:chExt cx="5020407" cy="1126512"/>
          </a:xfrm>
        </xdr:grpSpPr>
        <xdr:sp macro="" textlink="'1本目'!$D$8">
          <xdr:nvSpPr>
            <xdr:cNvPr id="14" name="テキスト ボックス 13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SpPr txBox="1"/>
          </xdr:nvSpPr>
          <xdr:spPr>
            <a:xfrm>
              <a:off x="7368967" y="1787977"/>
              <a:ext cx="5020407" cy="4925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numCol="1" rtlCol="0" anchor="t" anchorCtr="0"/>
            <a:lstStyle/>
            <a:p>
              <a:fld id="{645720AE-3DA8-455D-AAB0-5BDC8C671203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en-US" altLang="ja-JP" sz="12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'1本目'!$D$7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SpPr txBox="1"/>
          </xdr:nvSpPr>
          <xdr:spPr>
            <a:xfrm>
              <a:off x="7368967" y="1491825"/>
              <a:ext cx="5020407" cy="2666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3EB12E1F-A9BE-4063-91FC-34D53C5085B8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'1本目'!$D$6">
          <xdr:nvSpPr>
            <xdr:cNvPr id="16" name="テキスト ボックス 15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 txBox="1"/>
          </xdr:nvSpPr>
          <xdr:spPr>
            <a:xfrm>
              <a:off x="7368967" y="1154043"/>
              <a:ext cx="5020407" cy="2666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55C50E38-ADF9-4E5B-AE5F-198CACBDE177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">
        <xdr:nvSpPr>
          <xdr:cNvPr id="10244" name="テキスト ボックス 10243">
            <a:extLst>
              <a:ext uri="{FF2B5EF4-FFF2-40B4-BE49-F238E27FC236}">
                <a16:creationId xmlns:a16="http://schemas.microsoft.com/office/drawing/2014/main" id="{00000000-0008-0000-0200-000004280000}"/>
              </a:ext>
            </a:extLst>
          </xdr:cNvPr>
          <xdr:cNvSpPr txBox="1"/>
        </xdr:nvSpPr>
        <xdr:spPr>
          <a:xfrm>
            <a:off x="11308594" y="4476751"/>
            <a:ext cx="1371600" cy="61747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horz" wrap="none" rtlCol="0" anchor="t" anchorCtr="0">
            <a:noAutofit/>
          </a:bodyPr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起点・終点のあり・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　なしは</a:t>
            </a: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1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本目と同じ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　になります。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43295</xdr:colOff>
      <xdr:row>3</xdr:row>
      <xdr:rowOff>110961</xdr:rowOff>
    </xdr:from>
    <xdr:to>
      <xdr:col>4</xdr:col>
      <xdr:colOff>154035</xdr:colOff>
      <xdr:row>19</xdr:row>
      <xdr:rowOff>201768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216477" y="916256"/>
          <a:ext cx="5713172" cy="4567557"/>
          <a:chOff x="199159" y="927080"/>
          <a:chExt cx="5714094" cy="4539036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/>
        </xdr:nvSpPr>
        <xdr:spPr>
          <a:xfrm>
            <a:off x="199159" y="5229304"/>
            <a:ext cx="5287228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工事量の面は最大</a:t>
            </a:r>
            <a:r>
              <a:rPr kumimoji="1" lang="en-US" altLang="ja-JP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4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行まで増やせますので文字数が多い場合は複数行にして下さい。</a:t>
            </a:r>
            <a:endParaRPr kumimoji="1" lang="ja-JP" altLang="en-US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199159" y="5009611"/>
            <a:ext cx="3676377" cy="2368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square" rtlCol="0" anchor="ctr" anchorCtr="0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 baseline="0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 発注者名と請負業者名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の項目は選べます。</a:t>
            </a:r>
          </a:p>
        </xdr:txBody>
      </xdr:sp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pSpPr/>
        </xdr:nvGrpSpPr>
        <xdr:grpSpPr>
          <a:xfrm>
            <a:off x="199159" y="4788476"/>
            <a:ext cx="3901983" cy="238255"/>
            <a:chOff x="927652" y="5118652"/>
            <a:chExt cx="3894453" cy="234867"/>
          </a:xfrm>
        </xdr:grpSpPr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SpPr txBox="1"/>
          </xdr:nvSpPr>
          <xdr:spPr>
            <a:xfrm>
              <a:off x="927652" y="5118652"/>
              <a:ext cx="3894453" cy="2348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 　 を押しても開かない場合はもう</a:t>
              </a:r>
              <a:r>
                <a:rPr kumimoji="1" lang="en-US" altLang="ja-JP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1</a:t>
              </a:r>
              <a:r>
                <a:rPr kumimoji="1" lang="ja-JP" altLang="en-US" sz="1050" b="1" i="0" u="none" strike="noStrike" baseline="0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度クリックして下さい。</a:t>
              </a:r>
              <a:endPara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endParaRPr>
            </a:p>
          </xdr:txBody>
        </xdr:sp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9944" t="6569" r="9798"/>
            <a:stretch/>
          </xdr:blipFill>
          <xdr:spPr>
            <a:xfrm>
              <a:off x="1209262" y="5160066"/>
              <a:ext cx="148738" cy="144000"/>
            </a:xfrm>
            <a:prstGeom prst="rect">
              <a:avLst/>
            </a:prstGeom>
          </xdr:spPr>
        </xdr:pic>
      </xdr:grpSp>
      <xdr:pic>
        <xdr:nvPicPr>
          <xdr:cNvPr id="6" name="図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9944" t="6569" r="9798"/>
          <a:stretch/>
        </xdr:blipFill>
        <xdr:spPr>
          <a:xfrm>
            <a:off x="1036592" y="3505921"/>
            <a:ext cx="148738" cy="149629"/>
          </a:xfrm>
          <a:prstGeom prst="rect">
            <a:avLst/>
          </a:prstGeom>
        </xdr:spPr>
      </xdr:pic>
      <xdr:pic>
        <xdr:nvPicPr>
          <xdr:cNvPr id="7" name="図 6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9944" t="6569" r="9798"/>
          <a:stretch/>
        </xdr:blipFill>
        <xdr:spPr>
          <a:xfrm>
            <a:off x="1036592" y="3247770"/>
            <a:ext cx="148738" cy="149629"/>
          </a:xfrm>
          <a:prstGeom prst="rect">
            <a:avLst/>
          </a:prstGeom>
        </xdr:spPr>
      </xdr:pic>
      <xdr:pic>
        <xdr:nvPicPr>
          <xdr:cNvPr id="8" name="図 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9944" t="6569" r="9798"/>
          <a:stretch/>
        </xdr:blipFill>
        <xdr:spPr>
          <a:xfrm>
            <a:off x="5764515" y="927080"/>
            <a:ext cx="148738" cy="14962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250935</xdr:colOff>
      <xdr:row>1</xdr:row>
      <xdr:rowOff>51954</xdr:rowOff>
    </xdr:from>
    <xdr:to>
      <xdr:col>14</xdr:col>
      <xdr:colOff>27036</xdr:colOff>
      <xdr:row>35</xdr:row>
      <xdr:rowOff>235651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pSpPr/>
      </xdr:nvGrpSpPr>
      <xdr:grpSpPr>
        <a:xfrm>
          <a:off x="6416208" y="320386"/>
          <a:ext cx="6634101" cy="9492220"/>
          <a:chOff x="6416208" y="320387"/>
          <a:chExt cx="6634101" cy="9492220"/>
        </a:xfrm>
      </xdr:grpSpPr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図 11">
                <a:extLst>
                  <a:ext uri="{FF2B5EF4-FFF2-40B4-BE49-F238E27FC236}">
                    <a16:creationId xmlns:a16="http://schemas.microsoft.com/office/drawing/2014/main" id="{00000000-0008-0000-0300-00000C000000}"/>
                  </a:ext>
                </a:extLst>
              </xdr:cNvPr>
              <xdr:cNvPicPr>
                <a:picLocks noChangeAspect="1"/>
                <a:extLst>
                  <a:ext uri="{84589F7E-364E-4C9E-8A38-B11213B215E9}">
                    <a14:cameraTool cellRange="画像" spid="_x0000_s11284"/>
                  </a:ext>
                </a:extLst>
              </xdr:cNvPicPr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>
              <a:xfrm>
                <a:off x="6416208" y="320387"/>
                <a:ext cx="6634101" cy="9428317"/>
              </a:xfrm>
              <a:prstGeom prst="rect">
                <a:avLst/>
              </a:prstGeom>
            </xdr:spPr>
          </xdr:pic>
        </mc:Choice>
        <mc:Fallback xmlns=""/>
      </mc:AlternateContent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GrpSpPr/>
        </xdr:nvGrpSpPr>
        <xdr:grpSpPr>
          <a:xfrm>
            <a:off x="7308676" y="3457056"/>
            <a:ext cx="5431583" cy="6355551"/>
            <a:chOff x="6953704" y="3438053"/>
            <a:chExt cx="5426620" cy="6315547"/>
          </a:xfrm>
        </xdr:grpSpPr>
        <xdr:pic>
          <xdr:nvPicPr>
            <xdr:cNvPr id="63" name="図 62">
              <a:extLst>
                <a:ext uri="{FF2B5EF4-FFF2-40B4-BE49-F238E27FC236}">
                  <a16:creationId xmlns:a16="http://schemas.microsoft.com/office/drawing/2014/main" id="{00000000-0008-0000-0300-00003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1106150" y="9467063"/>
              <a:ext cx="1274174" cy="286537"/>
            </a:xfrm>
            <a:prstGeom prst="rect">
              <a:avLst/>
            </a:prstGeom>
          </xdr:spPr>
        </xdr:pic>
        <xdr:sp macro="" textlink="">
          <xdr:nvSpPr>
            <xdr:cNvPr id="64" name="テキスト ボックス 63">
              <a:extLst>
                <a:ext uri="{FF2B5EF4-FFF2-40B4-BE49-F238E27FC236}">
                  <a16:creationId xmlns:a16="http://schemas.microsoft.com/office/drawing/2014/main" id="{00000000-0008-0000-0300-000040000000}"/>
                </a:ext>
              </a:extLst>
            </xdr:cNvPr>
            <xdr:cNvSpPr txBox="1"/>
          </xdr:nvSpPr>
          <xdr:spPr>
            <a:xfrm>
              <a:off x="6953704" y="9464540"/>
              <a:ext cx="3304721" cy="247559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horz" wrap="square" rtlCol="0" anchor="ctr" anchorCtr="0"/>
            <a:lstStyle/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</a:pPr>
              <a:r>
                <a:rPr kumimoji="1" lang="en-US" altLang="ja-JP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※</a:t>
              </a:r>
              <a:r>
                <a:rPr kumimoji="1" lang="ja-JP" altLang="en-US" sz="1050" b="1" i="0" u="none" strike="noStrike">
                  <a:solidFill>
                    <a:srgbClr val="FF0000"/>
                  </a:solidFill>
                  <a:effectLst/>
                  <a:latin typeface="HG丸ｺﾞｼｯｸM-PRO"/>
                  <a:ea typeface="HG丸ｺﾞｼｯｸM-PRO"/>
                </a:rPr>
                <a:t>アルファベット・数字などは縦書きになります。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265" name="Drop Down 1" descr="あり&#10;" hidden="1">
                  <a:extLst>
                    <a:ext uri="{63B3BB69-23CF-44E3-9099-C40C66FF867C}">
                      <a14:compatExt spid="_x0000_s11265"/>
                    </a:ext>
                    <a:ext uri="{FF2B5EF4-FFF2-40B4-BE49-F238E27FC236}">
                      <a16:creationId xmlns:a16="http://schemas.microsoft.com/office/drawing/2014/main" id="{00000000-0008-0000-0300-0000012C0000}"/>
                    </a:ext>
                  </a:extLst>
                </xdr:cNvPr>
                <xdr:cNvSpPr/>
              </xdr:nvSpPr>
              <xdr:spPr bwMode="auto">
                <a:xfrm>
                  <a:off x="11637735" y="4105547"/>
                  <a:ext cx="612321" cy="22851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1240B29-F687-4F45-9708-019B960494DF}">
                    <a14:hiddenLine w="9525">
                      <a:noFill/>
                      <a:miter lim="800000"/>
                      <a:headEnd/>
                      <a:tailEnd/>
                    </a14:hiddenLine>
                  </a:ext>
                </a:extLst>
              </xdr:spPr>
            </xdr:sp>
          </mc:Choice>
          <mc:Fallback/>
        </mc:AlternateContent>
        <xdr:sp macro="" textlink="">
          <xdr:nvSpPr>
            <xdr:cNvPr id="65" name="正方形/長方形 64">
              <a:extLst>
                <a:ext uri="{FF2B5EF4-FFF2-40B4-BE49-F238E27FC236}">
                  <a16:creationId xmlns:a16="http://schemas.microsoft.com/office/drawing/2014/main" id="{00000000-0008-0000-0300-000041000000}"/>
                </a:ext>
              </a:extLst>
            </xdr:cNvPr>
            <xdr:cNvSpPr/>
          </xdr:nvSpPr>
          <xdr:spPr>
            <a:xfrm>
              <a:off x="11103251" y="3793068"/>
              <a:ext cx="1227088" cy="326970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ja-JP" altLang="en-US" sz="1400" b="0" cap="none" spc="0">
                  <a:ln w="0"/>
                  <a:solidFill>
                    <a:schemeClr val="tx1"/>
                  </a:solidFill>
                  <a:effectLst/>
                </a:rPr>
                <a:t>起点･終点記入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266" name="Drop Down 2" hidden="1">
                  <a:extLst>
                    <a:ext uri="{63B3BB69-23CF-44E3-9099-C40C66FF867C}">
                      <a14:compatExt spid="_x0000_s11266"/>
                    </a:ext>
                    <a:ext uri="{FF2B5EF4-FFF2-40B4-BE49-F238E27FC236}">
                      <a16:creationId xmlns:a16="http://schemas.microsoft.com/office/drawing/2014/main" id="{00000000-0008-0000-0300-0000022C0000}"/>
                    </a:ext>
                  </a:extLst>
                </xdr:cNvPr>
                <xdr:cNvSpPr/>
              </xdr:nvSpPr>
              <xdr:spPr bwMode="auto">
                <a:xfrm>
                  <a:off x="11637735" y="3477130"/>
                  <a:ext cx="612321" cy="22851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1240B29-F687-4F45-9708-019B960494DF}">
                    <a14:hiddenLine w="9525">
                      <a:noFill/>
                      <a:miter lim="800000"/>
                      <a:headEnd/>
                      <a:tailEnd/>
                    </a14:hiddenLine>
                  </a:ext>
                </a:extLst>
              </xdr:spPr>
            </xdr:sp>
          </mc:Choice>
          <mc:Fallback/>
        </mc:AlternateContent>
        <xdr:sp macro="" textlink="">
          <xdr:nvSpPr>
            <xdr:cNvPr id="66" name="正方形/長方形 65">
              <a:extLst>
                <a:ext uri="{FF2B5EF4-FFF2-40B4-BE49-F238E27FC236}">
                  <a16:creationId xmlns:a16="http://schemas.microsoft.com/office/drawing/2014/main" id="{00000000-0008-0000-0300-000042000000}"/>
                </a:ext>
              </a:extLst>
            </xdr:cNvPr>
            <xdr:cNvSpPr/>
          </xdr:nvSpPr>
          <xdr:spPr>
            <a:xfrm>
              <a:off x="11048822" y="3438053"/>
              <a:ext cx="542378" cy="326970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ja-JP" altLang="en-US" sz="1400" b="0" cap="none" spc="0">
                  <a:ln w="0"/>
                  <a:solidFill>
                    <a:schemeClr val="tx1"/>
                  </a:solidFill>
                  <a:effectLst/>
                </a:rPr>
                <a:t>本数</a:t>
              </a:r>
            </a:p>
          </xdr:txBody>
        </xdr:sp>
      </xdr:grpSp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GrpSpPr/>
        </xdr:nvGrpSpPr>
        <xdr:grpSpPr>
          <a:xfrm>
            <a:off x="10433266" y="4786280"/>
            <a:ext cx="281057" cy="4201988"/>
            <a:chOff x="10075439" y="4758911"/>
            <a:chExt cx="280800" cy="4175539"/>
          </a:xfrm>
        </xdr:grpSpPr>
        <xdr:sp macro="" textlink="$I$46">
          <xdr:nvSpPr>
            <xdr:cNvPr id="61" name="テキスト ボックス 60">
              <a:extLst>
                <a:ext uri="{FF2B5EF4-FFF2-40B4-BE49-F238E27FC236}">
                  <a16:creationId xmlns:a16="http://schemas.microsoft.com/office/drawing/2014/main" id="{00000000-0008-0000-0300-00003D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8162294" y="6739041"/>
              <a:ext cx="4107090" cy="280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C123EF93-B0A7-4293-AD02-75873482B81E}" type="TxLink">
                <a:rPr kumimoji="1" lang="en-US" altLang="en-US" sz="23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30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5">
          <xdr:nvSpPr>
            <xdr:cNvPr id="62" name="テキスト ボックス 61">
              <a:extLst>
                <a:ext uri="{FF2B5EF4-FFF2-40B4-BE49-F238E27FC236}">
                  <a16:creationId xmlns:a16="http://schemas.microsoft.com/office/drawing/2014/main" id="{00000000-0008-0000-0300-00003E000000}"/>
                </a:ext>
              </a:extLst>
            </xdr:cNvPr>
            <xdr:cNvSpPr txBox="1"/>
          </xdr:nvSpPr>
          <xdr:spPr>
            <a:xfrm>
              <a:off x="10075439" y="4758911"/>
              <a:ext cx="280800" cy="417553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B38C71A9-D90D-46F0-907B-2703B9DB6423}" type="TxLink">
                <a:rPr kumimoji="1" lang="ja-JP" altLang="en-US" sz="225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○○○○○○株式会社</a:t>
              </a:fld>
              <a:endParaRPr lang="ja-JP" altLang="ja-JP" sz="225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$B$13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 txBox="1"/>
        </xdr:nvSpPr>
        <xdr:spPr>
          <a:xfrm>
            <a:off x="10387887" y="3056696"/>
            <a:ext cx="371815" cy="12913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C1A1B724-927A-4F33-BA88-25C2212F7D06}" type="TxLink">
              <a:rPr lang="ja-JP" altLang="en-US" sz="2250" b="1" i="0" u="none" strike="noStrike">
                <a:solidFill>
                  <a:srgbClr val="000000"/>
                </a:solidFill>
                <a:effectLst/>
                <a:latin typeface="HG丸ｺﾞｼｯｸM-PRO"/>
                <a:ea typeface="HG丸ｺﾞｼｯｸM-PRO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請負業者名</a:t>
            </a:fld>
            <a:endParaRPr lang="ja-JP" altLang="ja-JP" sz="2250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grpSp>
        <xdr:nvGrpSpPr>
          <xdr:cNvPr id="16" name="グループ化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GrpSpPr/>
        </xdr:nvGrpSpPr>
        <xdr:grpSpPr>
          <a:xfrm>
            <a:off x="9338732" y="4483166"/>
            <a:ext cx="281057" cy="4476009"/>
            <a:chOff x="8981906" y="4457705"/>
            <a:chExt cx="280800" cy="4447835"/>
          </a:xfrm>
        </xdr:grpSpPr>
        <xdr:sp macro="" textlink="$I$43">
          <xdr:nvSpPr>
            <xdr:cNvPr id="59" name="テキスト ボックス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6934846" y="6575805"/>
              <a:ext cx="4374920" cy="280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EB27984E-FE9F-4BA2-AD60-F473AC5F08C1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北海道○○振興局 ○○○○部 〇〇課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42">
          <xdr:nvSpPr>
            <xdr:cNvPr id="60" name="テキスト ボックス 59">
              <a:extLst>
                <a:ext uri="{FF2B5EF4-FFF2-40B4-BE49-F238E27FC236}">
                  <a16:creationId xmlns:a16="http://schemas.microsoft.com/office/drawing/2014/main" id="{00000000-0008-0000-0300-00003C000000}"/>
                </a:ext>
              </a:extLst>
            </xdr:cNvPr>
            <xdr:cNvSpPr txBox="1">
              <a:spLocks/>
            </xdr:cNvSpPr>
          </xdr:nvSpPr>
          <xdr:spPr>
            <a:xfrm>
              <a:off x="8981906" y="4457705"/>
              <a:ext cx="280800" cy="44478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AA0BD74E-3153-4CF7-84F8-A210AFCE0024}" type="TxLink">
                <a:rPr kumimoji="1" lang="ja-JP" altLang="en-US" sz="225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25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$B$12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9292673" y="3056696"/>
            <a:ext cx="373176" cy="12913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4C28F650-4BDD-4416-BA3F-A2D7B0F54B42}" type="TxLink">
              <a:rPr lang="ja-JP" altLang="en-US" sz="2250" b="1" i="0" u="none" strike="noStrike">
                <a:solidFill>
                  <a:srgbClr val="000000"/>
                </a:solidFill>
                <a:effectLst/>
                <a:latin typeface="HG丸ｺﾞｼｯｸM-PRO"/>
                <a:ea typeface="HG丸ｺﾞｼｯｸM-PRO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発注者名</a:t>
            </a:fld>
            <a:endParaRPr lang="ja-JP" altLang="ja-JP" sz="2250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$B$25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/>
        </xdr:nvSpPr>
        <xdr:spPr>
          <a:xfrm>
            <a:off x="8189486" y="8725545"/>
            <a:ext cx="373544" cy="6419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eaVert" wrap="none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527568D1-8493-40F0-B1A9-8F9E5FDCEA28}" type="TxLink">
              <a:rPr lang="ja-JP" altLang="en-US" sz="2300" b="1" i="0" u="none" strike="noStrike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 </a:t>
            </a:fld>
            <a:endParaRPr lang="ja-JP" altLang="ja-JP" sz="2300" b="1">
              <a:solidFill>
                <a:schemeClr val="tx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GrpSpPr/>
        </xdr:nvGrpSpPr>
        <xdr:grpSpPr>
          <a:xfrm>
            <a:off x="7924919" y="4186017"/>
            <a:ext cx="898497" cy="4275059"/>
            <a:chOff x="7569384" y="4162426"/>
            <a:chExt cx="897676" cy="4248150"/>
          </a:xfrm>
        </xdr:grpSpPr>
        <xdr:grpSp>
          <xdr:nvGrpSpPr>
            <xdr:cNvPr id="35" name="グループ化 34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GrpSpPr/>
          </xdr:nvGrpSpPr>
          <xdr:grpSpPr>
            <a:xfrm>
              <a:off x="7569384" y="4162426"/>
              <a:ext cx="897676" cy="4248150"/>
              <a:chOff x="13017684" y="4476750"/>
              <a:chExt cx="897676" cy="4447835"/>
            </a:xfrm>
          </xdr:grpSpPr>
          <xdr:sp macro="" textlink="$K$46">
            <xdr:nvSpPr>
              <xdr:cNvPr id="51" name="テキスト ボックス 50">
                <a:extLst>
                  <a:ext uri="{FF2B5EF4-FFF2-40B4-BE49-F238E27FC236}">
                    <a16:creationId xmlns:a16="http://schemas.microsoft.com/office/drawing/2014/main" id="{00000000-0008-0000-0300-000033000000}"/>
                  </a:ext>
                </a:extLst>
              </xdr:cNvPr>
              <xdr:cNvSpPr txBox="1"/>
            </xdr:nvSpPr>
            <xdr:spPr>
              <a:xfrm rot="5400000">
                <a:off x="11644298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29E8C73-F0CB-4EA3-9900-45C80777C439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5">
            <xdr:nvSpPr>
              <xdr:cNvPr id="52" name="テキスト ボックス 51">
                <a:extLst>
                  <a:ext uri="{FF2B5EF4-FFF2-40B4-BE49-F238E27FC236}">
                    <a16:creationId xmlns:a16="http://schemas.microsoft.com/office/drawing/2014/main" id="{00000000-0008-0000-0300-000034000000}"/>
                  </a:ext>
                </a:extLst>
              </xdr:cNvPr>
              <xdr:cNvSpPr txBox="1"/>
            </xdr:nvSpPr>
            <xdr:spPr>
              <a:xfrm>
                <a:off x="13753360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64E3DC13-9B02-4230-BB8D-0A3E0102E99C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4">
            <xdr:nvSpPr>
              <xdr:cNvPr id="53" name="テキスト ボックス 52">
                <a:extLst>
                  <a:ext uri="{FF2B5EF4-FFF2-40B4-BE49-F238E27FC236}">
                    <a16:creationId xmlns:a16="http://schemas.microsoft.com/office/drawing/2014/main" id="{00000000-0008-0000-0300-000035000000}"/>
                  </a:ext>
                </a:extLst>
              </xdr:cNvPr>
              <xdr:cNvSpPr txBox="1"/>
            </xdr:nvSpPr>
            <xdr:spPr>
              <a:xfrm rot="5400000">
                <a:off x="11399872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5620993B-0393-42F3-AC44-E5A90D0D8F37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3">
            <xdr:nvSpPr>
              <xdr:cNvPr id="54" name="テキスト ボックス 53">
                <a:extLst>
                  <a:ext uri="{FF2B5EF4-FFF2-40B4-BE49-F238E27FC236}">
                    <a16:creationId xmlns:a16="http://schemas.microsoft.com/office/drawing/2014/main" id="{00000000-0008-0000-0300-000036000000}"/>
                  </a:ext>
                </a:extLst>
              </xdr:cNvPr>
              <xdr:cNvSpPr txBox="1"/>
            </xdr:nvSpPr>
            <xdr:spPr>
              <a:xfrm>
                <a:off x="13509698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34130C5-435C-4CEC-8F92-7EE53E8983ED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2">
            <xdr:nvSpPr>
              <xdr:cNvPr id="55" name="テキスト ボックス 54">
                <a:extLst>
                  <a:ext uri="{FF2B5EF4-FFF2-40B4-BE49-F238E27FC236}">
                    <a16:creationId xmlns:a16="http://schemas.microsoft.com/office/drawing/2014/main" id="{00000000-0008-0000-0300-000037000000}"/>
                  </a:ext>
                </a:extLst>
              </xdr:cNvPr>
              <xdr:cNvSpPr txBox="1"/>
            </xdr:nvSpPr>
            <xdr:spPr>
              <a:xfrm rot="5400000">
                <a:off x="11156213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2100BA0A-8DE7-4F60-84D9-CFEF566C7435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1">
            <xdr:nvSpPr>
              <xdr:cNvPr id="56" name="テキスト ボックス 55">
                <a:extLst>
                  <a:ext uri="{FF2B5EF4-FFF2-40B4-BE49-F238E27FC236}">
                    <a16:creationId xmlns:a16="http://schemas.microsoft.com/office/drawing/2014/main" id="{00000000-0008-0000-0300-000038000000}"/>
                  </a:ext>
                </a:extLst>
              </xdr:cNvPr>
              <xdr:cNvSpPr txBox="1"/>
            </xdr:nvSpPr>
            <xdr:spPr>
              <a:xfrm>
                <a:off x="13264704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88A82E1-BBFA-4381-BF68-B515FD302BB2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5">
            <xdr:nvSpPr>
              <xdr:cNvPr id="57" name="テキスト ボックス 56">
                <a:extLst>
                  <a:ext uri="{FF2B5EF4-FFF2-40B4-BE49-F238E27FC236}">
                    <a16:creationId xmlns:a16="http://schemas.microsoft.com/office/drawing/2014/main" id="{00000000-0008-0000-0300-000039000000}"/>
                  </a:ext>
                </a:extLst>
              </xdr:cNvPr>
              <xdr:cNvSpPr txBox="1"/>
            </xdr:nvSpPr>
            <xdr:spPr>
              <a:xfrm rot="5400000">
                <a:off x="10911223" y="6654251"/>
                <a:ext cx="4374921" cy="16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80956BA-98A5-4EE1-9502-5DBD04D745FD}" type="TxLink">
                  <a:rPr lang="en-US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4">
            <xdr:nvSpPr>
              <xdr:cNvPr id="58" name="テキスト ボックス 57">
                <a:extLst>
                  <a:ext uri="{FF2B5EF4-FFF2-40B4-BE49-F238E27FC236}">
                    <a16:creationId xmlns:a16="http://schemas.microsoft.com/office/drawing/2014/main" id="{00000000-0008-0000-0300-00003A000000}"/>
                  </a:ext>
                </a:extLst>
              </xdr:cNvPr>
              <xdr:cNvSpPr txBox="1"/>
            </xdr:nvSpPr>
            <xdr:spPr>
              <a:xfrm>
                <a:off x="13021044" y="4476750"/>
                <a:ext cx="1620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lIns="0" rIns="0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B92B427-C8B9-4D33-99C3-1C2D2EF0AAAF}" type="TxLink">
                  <a:rPr lang="ja-JP" altLang="en-US" sz="14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4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36" name="グループ化 35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GrpSpPr/>
          </xdr:nvGrpSpPr>
          <xdr:grpSpPr>
            <a:xfrm>
              <a:off x="7606438" y="4162426"/>
              <a:ext cx="823170" cy="4248150"/>
              <a:chOff x="13046918" y="4476750"/>
              <a:chExt cx="823170" cy="4447835"/>
            </a:xfrm>
          </xdr:grpSpPr>
          <xdr:sp macro="" textlink="$K$44">
            <xdr:nvSpPr>
              <xdr:cNvPr id="45" name="テキスト ボックス 44">
                <a:extLst>
                  <a:ext uri="{FF2B5EF4-FFF2-40B4-BE49-F238E27FC236}">
                    <a16:creationId xmlns:a16="http://schemas.microsoft.com/office/drawing/2014/main" id="{00000000-0008-0000-0300-00002D000000}"/>
                  </a:ext>
                </a:extLst>
              </xdr:cNvPr>
              <xdr:cNvSpPr txBox="1"/>
            </xdr:nvSpPr>
            <xdr:spPr>
              <a:xfrm rot="5400000">
                <a:off x="11574969" y="6634450"/>
                <a:ext cx="4374921" cy="201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FD82A42-0447-44DB-A03D-31639F874CA2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3">
            <xdr:nvSpPr>
              <xdr:cNvPr id="46" name="テキスト ボックス 45">
                <a:extLst>
                  <a:ext uri="{FF2B5EF4-FFF2-40B4-BE49-F238E27FC236}">
                    <a16:creationId xmlns:a16="http://schemas.microsoft.com/office/drawing/2014/main" id="{00000000-0008-0000-0300-00002E000000}"/>
                  </a:ext>
                </a:extLst>
              </xdr:cNvPr>
              <xdr:cNvSpPr txBox="1"/>
            </xdr:nvSpPr>
            <xdr:spPr>
              <a:xfrm>
                <a:off x="13668488" y="4476750"/>
                <a:ext cx="2016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766743E-0EAE-43B6-9C62-26388FB9D170}" type="TxLink">
                  <a:rPr lang="en-US" altLang="en-US" sz="17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7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2">
            <xdr:nvSpPr>
              <xdr:cNvPr id="47" name="テキスト ボックス 46">
                <a:extLst>
                  <a:ext uri="{FF2B5EF4-FFF2-40B4-BE49-F238E27FC236}">
                    <a16:creationId xmlns:a16="http://schemas.microsoft.com/office/drawing/2014/main" id="{00000000-0008-0000-0300-00002F000000}"/>
                  </a:ext>
                </a:extLst>
              </xdr:cNvPr>
              <xdr:cNvSpPr txBox="1"/>
            </xdr:nvSpPr>
            <xdr:spPr>
              <a:xfrm rot="5400000">
                <a:off x="11267880" y="6634451"/>
                <a:ext cx="4374921" cy="201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CBE26A0-74A9-49B0-BF53-C2DAA0CE3196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1">
            <xdr:nvSpPr>
              <xdr:cNvPr id="48" name="テキスト ボックス 47">
                <a:extLst>
                  <a:ext uri="{FF2B5EF4-FFF2-40B4-BE49-F238E27FC236}">
                    <a16:creationId xmlns:a16="http://schemas.microsoft.com/office/drawing/2014/main" id="{00000000-0008-0000-0300-000030000000}"/>
                  </a:ext>
                </a:extLst>
              </xdr:cNvPr>
              <xdr:cNvSpPr txBox="1"/>
            </xdr:nvSpPr>
            <xdr:spPr>
              <a:xfrm>
                <a:off x="13360862" y="4476750"/>
                <a:ext cx="2016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F69C9CD-144C-4B98-A94B-B0F5E3A39513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40">
            <xdr:nvSpPr>
              <xdr:cNvPr id="49" name="テキスト ボックス 48">
                <a:extLst>
                  <a:ext uri="{FF2B5EF4-FFF2-40B4-BE49-F238E27FC236}">
                    <a16:creationId xmlns:a16="http://schemas.microsoft.com/office/drawing/2014/main" id="{00000000-0008-0000-0300-000031000000}"/>
                  </a:ext>
                </a:extLst>
              </xdr:cNvPr>
              <xdr:cNvSpPr txBox="1"/>
            </xdr:nvSpPr>
            <xdr:spPr>
              <a:xfrm rot="5400000">
                <a:off x="10960257" y="6634450"/>
                <a:ext cx="4374921" cy="201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8A731F6-87D5-4B57-AF9E-F99315D8B8C9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O$39">
            <xdr:nvSpPr>
              <xdr:cNvPr id="50" name="テキスト ボックス 49">
                <a:extLst>
                  <a:ext uri="{FF2B5EF4-FFF2-40B4-BE49-F238E27FC236}">
                    <a16:creationId xmlns:a16="http://schemas.microsoft.com/office/drawing/2014/main" id="{00000000-0008-0000-0300-000032000000}"/>
                  </a:ext>
                </a:extLst>
              </xdr:cNvPr>
              <xdr:cNvSpPr txBox="1"/>
            </xdr:nvSpPr>
            <xdr:spPr>
              <a:xfrm>
                <a:off x="13054570" y="4476750"/>
                <a:ext cx="201600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1FE2C6FC-D39C-4625-B55E-1AA8A558941A}" type="TxLink">
                  <a:rPr lang="en-US" altLang="en-US" sz="16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16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37" name="グループ化 36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GrpSpPr/>
          </xdr:nvGrpSpPr>
          <xdr:grpSpPr>
            <a:xfrm>
              <a:off x="7641048" y="4162426"/>
              <a:ext cx="754346" cy="4248150"/>
              <a:chOff x="13106859" y="4476750"/>
              <a:chExt cx="754346" cy="4447835"/>
            </a:xfrm>
          </xdr:grpSpPr>
          <xdr:sp macro="" textlink="$K$42">
            <xdr:nvSpPr>
              <xdr:cNvPr id="41" name="テキスト ボックス 40">
                <a:extLst>
                  <a:ext uri="{FF2B5EF4-FFF2-40B4-BE49-F238E27FC236}">
                    <a16:creationId xmlns:a16="http://schemas.microsoft.com/office/drawing/2014/main" id="{00000000-0008-0000-0300-000029000000}"/>
                  </a:ext>
                </a:extLst>
              </xdr:cNvPr>
              <xdr:cNvSpPr txBox="1"/>
            </xdr:nvSpPr>
            <xdr:spPr>
              <a:xfrm rot="5400000">
                <a:off x="11537926" y="6599432"/>
                <a:ext cx="4374921" cy="27163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3D534BF6-3E78-4F60-B099-BFB69233539C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41">
            <xdr:nvSpPr>
              <xdr:cNvPr id="42" name="テキスト ボックス 41">
                <a:extLst>
                  <a:ext uri="{FF2B5EF4-FFF2-40B4-BE49-F238E27FC236}">
                    <a16:creationId xmlns:a16="http://schemas.microsoft.com/office/drawing/2014/main" id="{00000000-0008-0000-0300-00002A000000}"/>
                  </a:ext>
                </a:extLst>
              </xdr:cNvPr>
              <xdr:cNvSpPr txBox="1"/>
            </xdr:nvSpPr>
            <xdr:spPr>
              <a:xfrm>
                <a:off x="13589568" y="4476750"/>
                <a:ext cx="271637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025B077C-E240-47AD-8786-775914663C43}" type="TxLink">
                  <a:rPr lang="en-US" altLang="en-US" sz="22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40">
            <xdr:nvSpPr>
              <xdr:cNvPr id="43" name="テキスト ボックス 42">
                <a:extLst>
                  <a:ext uri="{FF2B5EF4-FFF2-40B4-BE49-F238E27FC236}">
                    <a16:creationId xmlns:a16="http://schemas.microsoft.com/office/drawing/2014/main" id="{00000000-0008-0000-0300-00002B000000}"/>
                  </a:ext>
                </a:extLst>
              </xdr:cNvPr>
              <xdr:cNvSpPr txBox="1"/>
            </xdr:nvSpPr>
            <xdr:spPr>
              <a:xfrm rot="5400000">
                <a:off x="11055218" y="6599432"/>
                <a:ext cx="4374920" cy="27163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91B47C67-6106-439B-AEA6-6EC268E6DFC3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M$39">
            <xdr:nvSpPr>
              <xdr:cNvPr id="44" name="テキスト ボックス 43">
                <a:extLst>
                  <a:ext uri="{FF2B5EF4-FFF2-40B4-BE49-F238E27FC236}">
                    <a16:creationId xmlns:a16="http://schemas.microsoft.com/office/drawing/2014/main" id="{00000000-0008-0000-0300-00002C000000}"/>
                  </a:ext>
                </a:extLst>
              </xdr:cNvPr>
              <xdr:cNvSpPr txBox="1"/>
            </xdr:nvSpPr>
            <xdr:spPr>
              <a:xfrm>
                <a:off x="13106860" y="4476750"/>
                <a:ext cx="271636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D476C6F7-3BDF-499D-AA28-A802013D553A}" type="TxLink">
                  <a:rPr lang="en-US" altLang="en-US" sz="22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  <xdr:grpSp>
          <xdr:nvGrpSpPr>
            <xdr:cNvPr id="38" name="グループ化 37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GrpSpPr/>
          </xdr:nvGrpSpPr>
          <xdr:grpSpPr>
            <a:xfrm>
              <a:off x="7882403" y="4162426"/>
              <a:ext cx="271637" cy="4248150"/>
              <a:chOff x="13344897" y="4476750"/>
              <a:chExt cx="271637" cy="4447835"/>
            </a:xfrm>
          </xdr:grpSpPr>
          <xdr:sp macro="" textlink="$K$40">
            <xdr:nvSpPr>
              <xdr:cNvPr id="39" name="テキスト ボックス 38">
                <a:extLst>
                  <a:ext uri="{FF2B5EF4-FFF2-40B4-BE49-F238E27FC236}">
                    <a16:creationId xmlns:a16="http://schemas.microsoft.com/office/drawing/2014/main" id="{00000000-0008-0000-0300-000027000000}"/>
                  </a:ext>
                </a:extLst>
              </xdr:cNvPr>
              <xdr:cNvSpPr txBox="1">
                <a:spLocks/>
              </xdr:cNvSpPr>
            </xdr:nvSpPr>
            <xdr:spPr>
              <a:xfrm rot="5400000">
                <a:off x="11293255" y="6599431"/>
                <a:ext cx="4374921" cy="27163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prstTxWarp prst="textPlain">
                  <a:avLst/>
                </a:prstTxWarp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D0986F4-2BAB-4EB7-8BF1-FE0821D13BAF}" type="TxLink">
                  <a:rPr lang="en-US" altLang="en-US" sz="220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0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  <xdr:sp macro="" textlink="$K$39">
            <xdr:nvSpPr>
              <xdr:cNvPr id="40" name="テキスト ボックス 39">
                <a:extLst>
                  <a:ext uri="{FF2B5EF4-FFF2-40B4-BE49-F238E27FC236}">
                    <a16:creationId xmlns:a16="http://schemas.microsoft.com/office/drawing/2014/main" id="{00000000-0008-0000-0300-000028000000}"/>
                  </a:ext>
                </a:extLst>
              </xdr:cNvPr>
              <xdr:cNvSpPr txBox="1">
                <a:spLocks/>
              </xdr:cNvSpPr>
            </xdr:nvSpPr>
            <xdr:spPr>
              <a:xfrm>
                <a:off x="13344897" y="4476750"/>
                <a:ext cx="271636" cy="444783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overflow" horzOverflow="overflow" vert="eaVert" wrap="none" rtlCol="0" anchor="ctr" anchorCtr="0">
                <a:noAutofit/>
              </a:bodyPr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6415BD9E-DC46-4761-9782-6EF932FCCD8F}" type="TxLink">
                  <a:rPr lang="en-US" altLang="en-US" sz="2250" b="1" i="0" u="none" strike="noStrike">
                    <a:solidFill>
                      <a:srgbClr val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rPr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</a:t>
                </a:fld>
                <a:endParaRPr lang="ja-JP" altLang="ja-JP" sz="2250" b="1"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endParaRPr>
              </a:p>
            </xdr:txBody>
          </xdr:sp>
        </xdr:grpSp>
      </xdr:grpSp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GrpSpPr/>
        </xdr:nvGrpSpPr>
        <xdr:grpSpPr>
          <a:xfrm>
            <a:off x="7402738" y="4725310"/>
            <a:ext cx="273582" cy="3764826"/>
            <a:chOff x="7047681" y="4698325"/>
            <a:chExt cx="273332" cy="3741129"/>
          </a:xfrm>
        </xdr:grpSpPr>
        <xdr:sp macro="" textlink="$G$44">
          <xdr:nvSpPr>
            <xdr:cNvPr id="29" name="テキスト ボックス 28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SpPr txBox="1"/>
          </xdr:nvSpPr>
          <xdr:spPr>
            <a:xfrm>
              <a:off x="7047681" y="8140037"/>
              <a:ext cx="271973" cy="2994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8A60028-9A4B-41A7-BA32-FDF337BAB410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2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3">
          <xdr:nvSpPr>
            <xdr:cNvPr id="30" name="テキスト ボックス 29">
              <a:extLst>
                <a:ext uri="{FF2B5EF4-FFF2-40B4-BE49-F238E27FC236}">
                  <a16:creationId xmlns:a16="http://schemas.microsoft.com/office/drawing/2014/main" id="{00000000-0008-0000-0300-00001E000000}"/>
                </a:ext>
              </a:extLst>
            </xdr:cNvPr>
            <xdr:cNvSpPr txBox="1"/>
          </xdr:nvSpPr>
          <xdr:spPr>
            <a:xfrm>
              <a:off x="7047681" y="7608430"/>
              <a:ext cx="271973" cy="2994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BC03F6F2-A704-45ED-BAD4-7692B434DF32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2">
          <xdr:nvSpPr>
            <xdr:cNvPr id="31" name="テキスト ボックス 30">
              <a:extLst>
                <a:ext uri="{FF2B5EF4-FFF2-40B4-BE49-F238E27FC236}">
                  <a16:creationId xmlns:a16="http://schemas.microsoft.com/office/drawing/2014/main" id="{00000000-0008-0000-0300-00001F000000}"/>
                </a:ext>
              </a:extLst>
            </xdr:cNvPr>
            <xdr:cNvSpPr txBox="1"/>
          </xdr:nvSpPr>
          <xdr:spPr>
            <a:xfrm>
              <a:off x="7047681" y="7092262"/>
              <a:ext cx="271973" cy="29941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C88333D2-4799-4743-BECF-DC9CFEAFA92F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5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1">
          <xdr:nvSpPr>
            <xdr:cNvPr id="32" name="テキスト ボックス 31">
              <a:extLst>
                <a:ext uri="{FF2B5EF4-FFF2-40B4-BE49-F238E27FC236}">
                  <a16:creationId xmlns:a16="http://schemas.microsoft.com/office/drawing/2014/main" id="{00000000-0008-0000-0300-000020000000}"/>
                </a:ext>
              </a:extLst>
            </xdr:cNvPr>
            <xdr:cNvSpPr txBox="1"/>
          </xdr:nvSpPr>
          <xdr:spPr>
            <a:xfrm>
              <a:off x="7047681" y="5746102"/>
              <a:ext cx="273332" cy="29941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85097D97-C984-4D1B-B25A-B37F0D52259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40">
          <xdr:nvSpPr>
            <xdr:cNvPr id="33" name="テキスト ボックス 32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SpPr txBox="1"/>
          </xdr:nvSpPr>
          <xdr:spPr>
            <a:xfrm>
              <a:off x="7047681" y="5204969"/>
              <a:ext cx="273332" cy="3006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9FCCE70F-C05C-45B9-8840-F6B2F21F21AC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G$39">
          <xdr:nvSpPr>
            <xdr:cNvPr id="34" name="テキスト ボックス 33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SpPr txBox="1"/>
          </xdr:nvSpPr>
          <xdr:spPr>
            <a:xfrm>
              <a:off x="7047681" y="4698325"/>
              <a:ext cx="273332" cy="2994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horz" wrap="none" rtlCol="0" anchor="ctr" anchorCtr="1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07F8FC8E-9751-4F80-BC2B-3BAE0C776D7F}" type="TxLink">
                <a:rPr lang="en-US" altLang="en-US" sz="20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5</a:t>
              </a:fld>
              <a:endParaRPr lang="ja-JP" altLang="ja-JP" sz="2000" b="1" i="0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GrpSpPr/>
        </xdr:nvGrpSpPr>
        <xdr:grpSpPr>
          <a:xfrm>
            <a:off x="6904957" y="4133623"/>
            <a:ext cx="271886" cy="4565654"/>
            <a:chOff x="6550354" y="4110362"/>
            <a:chExt cx="271638" cy="4536916"/>
          </a:xfrm>
        </xdr:grpSpPr>
        <xdr:sp macro="" textlink="$I$40">
          <xdr:nvSpPr>
            <xdr:cNvPr id="27" name="テキスト ボックス 26">
              <a:extLst>
                <a:ext uri="{FF2B5EF4-FFF2-40B4-BE49-F238E27FC236}">
                  <a16:creationId xmlns:a16="http://schemas.microsoft.com/office/drawing/2014/main" id="{00000000-0008-0000-0300-00001B000000}"/>
                </a:ext>
              </a:extLst>
            </xdr:cNvPr>
            <xdr:cNvSpPr txBox="1">
              <a:spLocks/>
            </xdr:cNvSpPr>
          </xdr:nvSpPr>
          <xdr:spPr>
            <a:xfrm rot="5400000">
              <a:off x="4454173" y="6279459"/>
              <a:ext cx="4464000" cy="27163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prstTxWarp prst="textPlain">
                <a:avLst/>
              </a:prstTxWarp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47393B96-A0C0-4D77-B9C1-AB7769A6890D}" type="TxLink">
                <a:rPr kumimoji="1" lang="ja-JP" altLang="en-US" sz="220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20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$I$39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SpPr txBox="1">
              <a:spLocks/>
            </xdr:cNvSpPr>
          </xdr:nvSpPr>
          <xdr:spPr>
            <a:xfrm>
              <a:off x="6550355" y="4110362"/>
              <a:ext cx="271637" cy="4449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vert="eaVert" wrap="none" rtlCol="0" anchor="ctr" anchorCtr="0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F6606441-ADFA-44EE-AE66-9F7CB2ACC306}" type="TxLink">
                <a:rPr kumimoji="1" lang="en-US" altLang="en-US" sz="2070" b="1" i="0" u="none" strike="noStrike">
                  <a:solidFill>
                    <a:srgbClr val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</a:t>
              </a:fld>
              <a:endParaRPr lang="ja-JP" altLang="ja-JP" sz="2070" b="1"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grpSp>
        <xdr:nvGrpSpPr>
          <xdr:cNvPr id="22" name="グループ化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GrpSpPr/>
        </xdr:nvGrpSpPr>
        <xdr:grpSpPr>
          <a:xfrm>
            <a:off x="7724318" y="1158578"/>
            <a:ext cx="5024999" cy="1133648"/>
            <a:chOff x="7368967" y="1154043"/>
            <a:chExt cx="5020407" cy="1126512"/>
          </a:xfrm>
        </xdr:grpSpPr>
        <xdr:sp macro="" textlink="'1本目'!$D$8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SpPr txBox="1"/>
          </xdr:nvSpPr>
          <xdr:spPr>
            <a:xfrm>
              <a:off x="7368967" y="1787977"/>
              <a:ext cx="5020407" cy="4925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numCol="1" rtlCol="0" anchor="t" anchorCtr="0"/>
            <a:lstStyle/>
            <a:p>
              <a:fld id="{645720AE-3DA8-455D-AAB0-5BDC8C671203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en-US" altLang="ja-JP" sz="12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'1本目'!$D$7">
          <xdr:nvSpPr>
            <xdr:cNvPr id="25" name="テキスト ボックス 24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SpPr txBox="1"/>
          </xdr:nvSpPr>
          <xdr:spPr>
            <a:xfrm>
              <a:off x="7368967" y="1491825"/>
              <a:ext cx="5020407" cy="2666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3EB12E1F-A9BE-4063-91FC-34D53C5085B8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'1本目'!$D$6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SpPr txBox="1"/>
          </xdr:nvSpPr>
          <xdr:spPr>
            <a:xfrm>
              <a:off x="7368967" y="1154043"/>
              <a:ext cx="5020407" cy="2666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fld id="{55C50E38-ADF9-4E5B-AE5F-198CACBDE177}" type="TxLink">
                <a:rPr kumimoji="1" lang="en-US" altLang="en-US" sz="1200" b="1" i="0" u="none" strike="noStrike">
                  <a:solidFill>
                    <a:srgbClr val="000000"/>
                  </a:solidFill>
                  <a:latin typeface="HG丸ｺﾞｼｯｸM-PRO"/>
                  <a:ea typeface="HG丸ｺﾞｼｯｸM-PRO"/>
                </a:rPr>
                <a:pPr/>
                <a:t> </a:t>
              </a:fld>
              <a:endParaRPr kumimoji="1" lang="ja-JP" altLang="en-US" sz="1600" b="1"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/>
        </xdr:nvSpPr>
        <xdr:spPr>
          <a:xfrm>
            <a:off x="11308594" y="4476751"/>
            <a:ext cx="1371600" cy="61747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vert="horz" wrap="none" rtlCol="0" anchor="t" anchorCtr="0">
            <a:noAutofit/>
          </a:bodyPr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※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起点・終点のあり・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　なしは</a:t>
            </a:r>
            <a:r>
              <a:rPr kumimoji="1" lang="en-US" altLang="ja-JP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1</a:t>
            </a: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本目と同じ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>
                <a:solidFill>
                  <a:srgbClr val="FF0000"/>
                </a:solidFill>
                <a:effectLst/>
                <a:latin typeface="HG丸ｺﾞｼｯｸM-PRO"/>
                <a:ea typeface="HG丸ｺﾞｼｯｸM-PRO"/>
              </a:rPr>
              <a:t>　になります。</a:t>
            </a:r>
            <a:endParaRPr kumimoji="1" lang="en-US" altLang="ja-JP" sz="1050" b="1" i="0" u="none" strike="noStrike">
              <a:solidFill>
                <a:srgbClr val="FF0000"/>
              </a:solidFill>
              <a:effectLst/>
              <a:latin typeface="HG丸ｺﾞｼｯｸM-PRO"/>
              <a:ea typeface="HG丸ｺﾞｼｯｸM-PRO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24740</xdr:colOff>
      <xdr:row>2</xdr:row>
      <xdr:rowOff>40822</xdr:rowOff>
    </xdr:from>
    <xdr:to>
      <xdr:col>12</xdr:col>
      <xdr:colOff>1287335</xdr:colOff>
      <xdr:row>30</xdr:row>
      <xdr:rowOff>184935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83883" y="693965"/>
          <a:ext cx="6542166" cy="9288113"/>
        </a:xfrm>
        <a:prstGeom prst="rect">
          <a:avLst/>
        </a:prstGeom>
      </xdr:spPr>
    </xdr:pic>
    <xdr:clientData/>
  </xdr:twoCellAnchor>
  <xdr:twoCellAnchor editAs="oneCell">
    <xdr:from>
      <xdr:col>2</xdr:col>
      <xdr:colOff>36580</xdr:colOff>
      <xdr:row>2</xdr:row>
      <xdr:rowOff>40822</xdr:rowOff>
    </xdr:from>
    <xdr:to>
      <xdr:col>6</xdr:col>
      <xdr:colOff>1299175</xdr:colOff>
      <xdr:row>30</xdr:row>
      <xdr:rowOff>183713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6366" y="693965"/>
          <a:ext cx="6542166" cy="9286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onsolas-Verdana">
      <a:majorFont>
        <a:latin typeface="Consolas" panose="020B0609020204030204"/>
        <a:ea typeface=""/>
        <a:cs typeface=""/>
        <a:font script="Jpan" typeface="HG丸ｺﾞｼｯｸM-PRO"/>
        <a:font script="Hang" typeface="HY중고딕"/>
        <a:font script="Hans" typeface="华文楷体"/>
        <a:font script="Hant" typeface="新細明體"/>
        <a:font script="Arab" typeface="Tahoma"/>
        <a:font script="Hebr" typeface="Levenim MT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Verdana" panose="020B0604030504040204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9525" cmpd="sng">
          <a:noFill/>
        </a:ln>
      </a:spPr>
      <a:bodyPr vertOverflow="clip" horzOverflow="clip" wrap="square" rtlCol="0" anchor="ctr" anchorCtr="0"/>
      <a:lstStyle>
        <a:defPPr algn="l">
          <a:defRPr kumimoji="1" sz="1200" b="1" i="0" u="none" strike="noStrike">
            <a:solidFill>
              <a:srgbClr val="000000"/>
            </a:solidFill>
            <a:latin typeface="HG丸ｺﾞｼｯｸM-PRO"/>
            <a:ea typeface="HG丸ｺﾞｼｯｸM-PRO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EB5D0-DAE8-4686-92A5-ECA68448D107}">
  <sheetPr codeName="Sheet5"/>
  <dimension ref="A1"/>
  <sheetViews>
    <sheetView showGridLines="0" showRowColHeaders="0" tabSelected="1" workbookViewId="0"/>
  </sheetViews>
  <sheetFormatPr defaultRowHeight="13.5" x14ac:dyDescent="0.15"/>
  <sheetData/>
  <sheetProtection algorithmName="SHA-512" hashValue="5Zr6/9gPsiOh0gShcgBns+78fgtZG3VrG4Z3PbbHZUBMfnIzPu2ybTfvn4ctQtSuFAHDSy+uqQ3W2Ut4RNWmPQ==" saltValue="lZ4kEKXmHqqG/nIXV6/fag==" spinCount="100000" sheet="1" objects="1" scenarios="1"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O50"/>
  <sheetViews>
    <sheetView showGridLines="0" showRowColHeaders="0" showZeros="0" zoomScale="110" zoomScaleNormal="110" zoomScaleSheetLayoutView="100" workbookViewId="0"/>
  </sheetViews>
  <sheetFormatPr defaultRowHeight="21" customHeight="1" x14ac:dyDescent="0.15"/>
  <cols>
    <col min="1" max="1" width="2.25" customWidth="1"/>
    <col min="2" max="2" width="11.5" customWidth="1"/>
    <col min="3" max="3" width="2.375" customWidth="1"/>
    <col min="4" max="4" width="59.625" customWidth="1"/>
    <col min="5" max="5" width="2.5" customWidth="1"/>
    <col min="6" max="6" width="2.625" customWidth="1"/>
    <col min="7" max="7" width="3.25" style="8" customWidth="1"/>
    <col min="8" max="14" width="12.375" customWidth="1"/>
    <col min="15" max="16" width="12.625" customWidth="1"/>
  </cols>
  <sheetData>
    <row r="1" spans="2:5" ht="21" customHeight="1" thickBot="1" x14ac:dyDescent="0.2"/>
    <row r="2" spans="2:5" ht="21" customHeight="1" thickTop="1" thickBot="1" x14ac:dyDescent="0.2">
      <c r="B2" s="28" t="s">
        <v>8</v>
      </c>
      <c r="C2" s="29"/>
      <c r="D2" s="29"/>
      <c r="E2" s="30"/>
    </row>
    <row r="3" spans="2:5" ht="21" customHeight="1" thickTop="1" thickBot="1" x14ac:dyDescent="0.2"/>
    <row r="4" spans="2:5" ht="21" customHeight="1" thickTop="1" thickBot="1" x14ac:dyDescent="0.2">
      <c r="B4" s="31" t="s">
        <v>7</v>
      </c>
      <c r="C4" s="32"/>
      <c r="D4" s="16" t="s">
        <v>20</v>
      </c>
      <c r="E4" s="17"/>
    </row>
    <row r="5" spans="2:5" ht="21" customHeight="1" thickTop="1" thickBot="1" x14ac:dyDescent="0.2">
      <c r="B5" s="1" t="str">
        <f>VLOOKUP(D4,Sheet2!A3:B4,2,FALSE)</f>
        <v>振興局_白</v>
      </c>
      <c r="D5" s="21" t="s">
        <v>9</v>
      </c>
      <c r="E5" s="3"/>
    </row>
    <row r="6" spans="2:5" ht="21" customHeight="1" thickTop="1" thickBot="1" x14ac:dyDescent="0.2">
      <c r="B6" s="31" t="s">
        <v>4</v>
      </c>
      <c r="C6" s="32"/>
      <c r="D6" s="9"/>
      <c r="E6" s="18"/>
    </row>
    <row r="7" spans="2:5" ht="21" customHeight="1" thickTop="1" thickBot="1" x14ac:dyDescent="0.2">
      <c r="B7" s="25" t="s">
        <v>5</v>
      </c>
      <c r="C7" s="26"/>
      <c r="D7" s="10"/>
      <c r="E7" s="11"/>
    </row>
    <row r="8" spans="2:5" ht="35.25" customHeight="1" thickTop="1" thickBot="1" x14ac:dyDescent="0.2">
      <c r="B8" s="25" t="s">
        <v>6</v>
      </c>
      <c r="C8" s="26"/>
      <c r="D8" s="12"/>
      <c r="E8" s="13"/>
    </row>
    <row r="9" spans="2:5" ht="21" customHeight="1" thickTop="1" thickBot="1" x14ac:dyDescent="0.2">
      <c r="B9" s="25" t="s">
        <v>2</v>
      </c>
      <c r="C9" s="26"/>
      <c r="D9" s="10"/>
      <c r="E9" s="11"/>
    </row>
    <row r="10" spans="2:5" ht="21" customHeight="1" thickTop="1" thickBot="1" x14ac:dyDescent="0.2">
      <c r="B10" s="25" t="s">
        <v>0</v>
      </c>
      <c r="C10" s="26"/>
      <c r="D10" s="14">
        <v>44927</v>
      </c>
      <c r="E10" s="15"/>
    </row>
    <row r="11" spans="2:5" ht="21" customHeight="1" thickTop="1" thickBot="1" x14ac:dyDescent="0.2">
      <c r="B11" s="25" t="s">
        <v>1</v>
      </c>
      <c r="C11" s="26"/>
      <c r="D11" s="24">
        <v>44928</v>
      </c>
      <c r="E11" s="15"/>
    </row>
    <row r="12" spans="2:5" ht="21" customHeight="1" thickTop="1" thickBot="1" x14ac:dyDescent="0.2">
      <c r="B12" s="19" t="s">
        <v>19</v>
      </c>
      <c r="C12" s="20"/>
      <c r="D12" s="9" t="s">
        <v>15</v>
      </c>
      <c r="E12" s="11"/>
    </row>
    <row r="13" spans="2:5" ht="21" customHeight="1" thickTop="1" thickBot="1" x14ac:dyDescent="0.2">
      <c r="B13" s="19" t="s">
        <v>18</v>
      </c>
      <c r="C13" s="20"/>
      <c r="D13" s="9" t="s">
        <v>3</v>
      </c>
      <c r="E13" s="11"/>
    </row>
    <row r="14" spans="2:5" ht="21" customHeight="1" thickTop="1" thickBot="1" x14ac:dyDescent="0.2">
      <c r="B14" s="25" t="s">
        <v>14</v>
      </c>
      <c r="C14" s="27"/>
      <c r="D14" s="10"/>
      <c r="E14" s="11"/>
    </row>
    <row r="15" spans="2:5" ht="21" customHeight="1" thickTop="1" thickBot="1" x14ac:dyDescent="0.2">
      <c r="B15" s="25"/>
      <c r="C15" s="26"/>
      <c r="D15" s="10"/>
      <c r="E15" s="11"/>
    </row>
    <row r="16" spans="2:5" ht="21" customHeight="1" thickTop="1" thickBot="1" x14ac:dyDescent="0.2">
      <c r="B16" s="25"/>
      <c r="C16" s="26"/>
      <c r="D16" s="10"/>
      <c r="E16" s="11"/>
    </row>
    <row r="17" spans="2:5" ht="21" customHeight="1" thickTop="1" thickBot="1" x14ac:dyDescent="0.2">
      <c r="B17" s="25"/>
      <c r="C17" s="26"/>
      <c r="D17" s="10"/>
      <c r="E17" s="11"/>
    </row>
    <row r="18" spans="2:5" ht="21" customHeight="1" thickTop="1" x14ac:dyDescent="0.15">
      <c r="C18" s="5"/>
      <c r="D18" s="3"/>
      <c r="E18" s="3"/>
    </row>
    <row r="19" spans="2:5" ht="21" customHeight="1" x14ac:dyDescent="0.15">
      <c r="C19" s="6"/>
      <c r="D19" s="7"/>
      <c r="E19" s="7"/>
    </row>
    <row r="20" spans="2:5" ht="21" customHeight="1" x14ac:dyDescent="0.15">
      <c r="C20" s="6"/>
      <c r="D20" s="7"/>
      <c r="E20" s="7"/>
    </row>
    <row r="21" spans="2:5" ht="21" customHeight="1" x14ac:dyDescent="0.15">
      <c r="D21" s="7"/>
      <c r="E21" s="7"/>
    </row>
    <row r="22" spans="2:5" ht="21" customHeight="1" x14ac:dyDescent="0.15">
      <c r="D22" s="7"/>
      <c r="E22" s="7"/>
    </row>
    <row r="23" spans="2:5" ht="21" customHeight="1" x14ac:dyDescent="0.15">
      <c r="B23" s="5">
        <v>2</v>
      </c>
      <c r="D23" s="7"/>
      <c r="E23" s="7"/>
    </row>
    <row r="24" spans="2:5" ht="21" customHeight="1" x14ac:dyDescent="0.15">
      <c r="B24" s="5" t="str">
        <f>IF(B23=1,"あり","なし")</f>
        <v>なし</v>
      </c>
      <c r="D24" s="7"/>
      <c r="E24" s="7"/>
    </row>
    <row r="25" spans="2:5" ht="21" customHeight="1" x14ac:dyDescent="0.15">
      <c r="B25" s="5" t="str">
        <f>IF(B23=1,"起点","")</f>
        <v/>
      </c>
      <c r="D25" s="7"/>
      <c r="E25" s="7"/>
    </row>
    <row r="26" spans="2:5" ht="21" customHeight="1" x14ac:dyDescent="0.15">
      <c r="D26" s="7"/>
      <c r="E26" s="7"/>
    </row>
    <row r="27" spans="2:5" ht="21" customHeight="1" x14ac:dyDescent="0.15">
      <c r="D27" s="7"/>
      <c r="E27" s="7"/>
    </row>
    <row r="28" spans="2:5" ht="21" customHeight="1" x14ac:dyDescent="0.15">
      <c r="D28" s="7"/>
      <c r="E28" s="7"/>
    </row>
    <row r="29" spans="2:5" ht="21" customHeight="1" x14ac:dyDescent="0.15">
      <c r="D29" s="7"/>
      <c r="E29" s="7"/>
    </row>
    <row r="30" spans="2:5" ht="21" customHeight="1" x14ac:dyDescent="0.15">
      <c r="D30" s="7"/>
      <c r="E30" s="7"/>
    </row>
    <row r="31" spans="2:5" ht="21" customHeight="1" x14ac:dyDescent="0.15">
      <c r="D31" s="7"/>
      <c r="E31" s="7"/>
    </row>
    <row r="32" spans="2:5" ht="21" customHeight="1" x14ac:dyDescent="0.15">
      <c r="D32" s="7"/>
      <c r="E32" s="7"/>
    </row>
    <row r="33" spans="4:15" ht="21" customHeight="1" x14ac:dyDescent="0.15">
      <c r="D33" s="7"/>
      <c r="E33" s="7"/>
    </row>
    <row r="34" spans="4:15" ht="21" customHeight="1" x14ac:dyDescent="0.15">
      <c r="D34" s="7"/>
      <c r="E34" s="7"/>
    </row>
    <row r="38" spans="4:15" ht="21" customHeight="1" x14ac:dyDescent="0.15">
      <c r="F38" s="22" t="s">
        <v>22</v>
      </c>
      <c r="G38" s="2"/>
      <c r="H38" s="1">
        <f>D9</f>
        <v>0</v>
      </c>
      <c r="I38" s="1">
        <f>LEN(H38)</f>
        <v>1</v>
      </c>
      <c r="J38" s="1">
        <f>D14</f>
        <v>0</v>
      </c>
      <c r="K38" s="1">
        <f>LEN(J38)</f>
        <v>1</v>
      </c>
      <c r="L38" s="1">
        <f>D15</f>
        <v>0</v>
      </c>
      <c r="M38" s="1">
        <f>LEN(L38)</f>
        <v>1</v>
      </c>
      <c r="N38" s="1">
        <f>D16</f>
        <v>0</v>
      </c>
      <c r="O38" s="1">
        <f>LEN(N38)</f>
        <v>1</v>
      </c>
    </row>
    <row r="39" spans="4:15" ht="21" customHeight="1" x14ac:dyDescent="0.15">
      <c r="F39" s="1">
        <v>1</v>
      </c>
      <c r="G39" s="2" t="str">
        <f>IF(ISNUMBER($D10),TEXT($D10,"e"),"")</f>
        <v>5</v>
      </c>
      <c r="H39" s="1"/>
      <c r="I39" s="4">
        <f>IF(I38&lt;=16,H38,"")</f>
        <v>0</v>
      </c>
      <c r="J39" s="4">
        <f>LENB(J38)</f>
        <v>1</v>
      </c>
      <c r="K39" s="4">
        <f>IF(AND(J39&lt;=28,D15&amp;D16&amp;D17=""),J38,"")</f>
        <v>0</v>
      </c>
      <c r="L39" s="4">
        <f>LENB(L38)</f>
        <v>1</v>
      </c>
      <c r="M39" s="4" t="str">
        <f>IF(AND(L39&lt;=28,D14&lt;&gt;"",D16="",D17=""),L38,"")</f>
        <v/>
      </c>
      <c r="N39" s="4">
        <f>LENB(N38)</f>
        <v>1</v>
      </c>
      <c r="O39" s="4" t="str">
        <f>IF(AND(N39&lt;=34,D14&lt;&gt;"",D15&lt;&gt;"",D17=""),N38,"")</f>
        <v/>
      </c>
    </row>
    <row r="40" spans="4:15" ht="21" customHeight="1" x14ac:dyDescent="0.15">
      <c r="F40" s="1">
        <v>2</v>
      </c>
      <c r="G40" s="2" t="str">
        <f>IF(ISNUMBER($D10),TEXT($D10,"m"),"")</f>
        <v>1</v>
      </c>
      <c r="H40" s="1"/>
      <c r="I40" s="4" t="str">
        <f>IF(I38&gt;16,H38,"")</f>
        <v/>
      </c>
      <c r="J40" s="4"/>
      <c r="K40" s="4" t="str">
        <f>IF(AND(J39&gt;28,D15&amp;D16&amp;D17=""),J38,"")</f>
        <v/>
      </c>
      <c r="L40" s="4"/>
      <c r="M40" s="4" t="str">
        <f>IF(AND(L39&gt;28,D14&lt;&gt;"",D16="",D17=""),L38,"")</f>
        <v/>
      </c>
      <c r="N40" s="4"/>
      <c r="O40" s="4" t="str">
        <f>IF(AND(O38&gt;34,D14&lt;&gt;"",D15&lt;&gt;"",D17=""),N38,"")</f>
        <v/>
      </c>
    </row>
    <row r="41" spans="4:15" ht="21" customHeight="1" x14ac:dyDescent="0.15">
      <c r="F41" s="1">
        <v>3</v>
      </c>
      <c r="G41" s="2" t="str">
        <f>IF(ISNUMBER($D10),TEXT($D10,"d"),"")</f>
        <v>1</v>
      </c>
      <c r="H41" s="1" t="str">
        <f>D12</f>
        <v>北海道○○振興局 ○○○○部 〇〇課</v>
      </c>
      <c r="I41" s="1">
        <f>LEN(H41)</f>
        <v>18</v>
      </c>
      <c r="J41" s="1"/>
      <c r="K41" s="4" t="str">
        <f>IF(AND(J39&lt;=28,D15&lt;&gt;"",D16="",D17=""),J38,"")</f>
        <v/>
      </c>
      <c r="L41" s="4"/>
      <c r="M41" s="4" t="str">
        <f>IF(AND(L39&lt;=34,D14&lt;&gt;"",D16&lt;&gt;"",D17=""),L38,"")</f>
        <v/>
      </c>
      <c r="N41" s="4"/>
      <c r="O41" s="4" t="str">
        <f>IF(AND(O38&lt;=44,D14&lt;&gt;"",D15&lt;&gt;"",D17&lt;&gt;""),N38,"")</f>
        <v/>
      </c>
    </row>
    <row r="42" spans="4:15" ht="21" customHeight="1" x14ac:dyDescent="0.15">
      <c r="F42" s="1">
        <v>4</v>
      </c>
      <c r="G42" s="2" t="str">
        <f>IF(ISNUMBER($D11),TEXT($D11,"e"),"")</f>
        <v>5</v>
      </c>
      <c r="H42" s="1"/>
      <c r="I42" s="4" t="str">
        <f>IF(I41&lt;=14,H41,"")</f>
        <v/>
      </c>
      <c r="J42" s="4"/>
      <c r="K42" s="4" t="str">
        <f>IF(AND(J39&gt;28,D15&lt;&gt;"",D16="",D17=""),J38,"")</f>
        <v/>
      </c>
      <c r="L42" s="4"/>
      <c r="M42" s="4" t="str">
        <f>IF(AND(L39&gt;34,D14&lt;&gt;"",D16&lt;&gt;"",D17=""),L38,"")</f>
        <v/>
      </c>
      <c r="N42" s="4"/>
      <c r="O42" s="4" t="str">
        <f>IF(AND(O38&gt;44,D14&lt;&gt;"",D15&lt;&gt;"",D17&lt;&gt;""),N38,"")</f>
        <v/>
      </c>
    </row>
    <row r="43" spans="4:15" ht="21" customHeight="1" x14ac:dyDescent="0.15">
      <c r="F43" s="1">
        <v>5</v>
      </c>
      <c r="G43" s="2" t="str">
        <f>IF(ISNUMBER($D11),TEXT($D11,"m"),"")</f>
        <v>1</v>
      </c>
      <c r="H43" s="1"/>
      <c r="I43" s="4" t="str">
        <f>IF(I41&gt;14,H41,"")</f>
        <v>北海道○○振興局 ○○○○部 〇〇課</v>
      </c>
      <c r="J43" s="4"/>
      <c r="K43" s="4" t="str">
        <f>IF(AND(J39&lt;=34,D15&lt;&gt;"",D16&lt;&gt;"",D17=""),J38,"")</f>
        <v/>
      </c>
      <c r="L43" s="4"/>
      <c r="M43" s="4" t="str">
        <f>IF(AND(L39&lt;=44,D14&lt;&gt;"",D16&lt;&gt;"",D17&lt;&gt;""),L38,"")</f>
        <v/>
      </c>
      <c r="N43" s="4">
        <f>D17</f>
        <v>0</v>
      </c>
      <c r="O43" s="4">
        <f>LEN(N43)</f>
        <v>1</v>
      </c>
    </row>
    <row r="44" spans="4:15" ht="21" customHeight="1" x14ac:dyDescent="0.15">
      <c r="F44" s="1">
        <v>6</v>
      </c>
      <c r="G44" s="2" t="str">
        <f>IF(ISNUMBER($D11),TEXT($D11,"d"),"")</f>
        <v>2</v>
      </c>
      <c r="H44" s="1" t="str">
        <f>D13</f>
        <v>○○○○○○株式会社</v>
      </c>
      <c r="I44" s="1">
        <f>LEN(H44)</f>
        <v>10</v>
      </c>
      <c r="J44" s="4"/>
      <c r="K44" s="4" t="str">
        <f>IF(AND(J39&gt;34,D15&lt;&gt;"",D16&lt;&gt;"",D17=""),J38,"")</f>
        <v/>
      </c>
      <c r="L44" s="4"/>
      <c r="M44" s="4" t="str">
        <f>IF(AND(L39&gt;44,D14&lt;&gt;"",D16&lt;&gt;"",D17&lt;&gt;""),L38,"")</f>
        <v/>
      </c>
      <c r="N44" s="4">
        <f>LENB(N43)</f>
        <v>1</v>
      </c>
      <c r="O44" s="4" t="str">
        <f>IF(AND(N44&lt;=44,D14&lt;&gt;"",D15&lt;&gt;"",D16&lt;&gt;""),N43,"")</f>
        <v/>
      </c>
    </row>
    <row r="45" spans="4:15" ht="21" customHeight="1" x14ac:dyDescent="0.15">
      <c r="F45" s="1">
        <v>7</v>
      </c>
      <c r="G45" s="2"/>
      <c r="H45" s="1"/>
      <c r="I45" s="4" t="str">
        <f>IF(I44&lt;=13,H44,"")</f>
        <v>○○○○○○株式会社</v>
      </c>
      <c r="J45" s="4"/>
      <c r="K45" s="4" t="str">
        <f>IF(AND(J39&lt;=44,D15&lt;&gt;"",D16&lt;&gt;"",D17&lt;&gt;""),J38,"")</f>
        <v/>
      </c>
      <c r="L45" s="4"/>
      <c r="M45" s="4"/>
      <c r="N45" s="4"/>
      <c r="O45" s="4" t="str">
        <f>IF(AND(N44&gt;44,D14&lt;&gt;"",D15&lt;&gt;"",D16&lt;&gt;""),N43,"")</f>
        <v/>
      </c>
    </row>
    <row r="46" spans="4:15" ht="21" customHeight="1" x14ac:dyDescent="0.15">
      <c r="F46" s="1">
        <v>8</v>
      </c>
      <c r="G46" s="2"/>
      <c r="H46" s="1"/>
      <c r="I46" s="4" t="str">
        <f>IF(I44&gt;13,H44,"")</f>
        <v/>
      </c>
      <c r="J46" s="4"/>
      <c r="K46" s="4" t="str">
        <f>IF(AND(J39&gt;44,D15&lt;&gt;"",D16&lt;&gt;"",D17&lt;&gt;""),J38,"")</f>
        <v/>
      </c>
      <c r="L46" s="4"/>
      <c r="M46" s="4"/>
      <c r="N46" s="4"/>
      <c r="O46" s="4"/>
    </row>
    <row r="47" spans="4:15" ht="21" customHeight="1" x14ac:dyDescent="0.15">
      <c r="F47" s="1"/>
      <c r="G47" s="2"/>
      <c r="H47" s="1"/>
      <c r="I47" s="1"/>
      <c r="J47" s="1"/>
      <c r="K47" s="1"/>
      <c r="L47" s="1"/>
      <c r="M47" s="1"/>
      <c r="N47" s="1"/>
      <c r="O47" s="1"/>
    </row>
    <row r="48" spans="4:15" ht="21" customHeight="1" x14ac:dyDescent="0.15">
      <c r="F48" s="1"/>
      <c r="G48" s="2"/>
      <c r="H48" s="1"/>
      <c r="I48" s="1"/>
      <c r="J48" s="1"/>
      <c r="K48" s="1"/>
      <c r="L48" s="1"/>
      <c r="M48" s="1"/>
      <c r="N48" s="1"/>
      <c r="O48" s="1"/>
    </row>
    <row r="49" spans="6:15" ht="21" customHeight="1" x14ac:dyDescent="0.15">
      <c r="F49" s="1"/>
      <c r="G49" s="2"/>
      <c r="H49" s="1"/>
      <c r="I49" s="1"/>
      <c r="J49" s="1"/>
      <c r="K49" s="1"/>
      <c r="L49" s="1"/>
      <c r="M49" s="1"/>
      <c r="N49" s="1"/>
      <c r="O49" s="1"/>
    </row>
    <row r="50" spans="6:15" ht="21" customHeight="1" x14ac:dyDescent="0.15">
      <c r="F50" s="1"/>
      <c r="G50" s="2"/>
      <c r="H50" s="1"/>
      <c r="I50" s="1"/>
      <c r="J50" s="1"/>
      <c r="K50" s="1"/>
      <c r="L50" s="1"/>
      <c r="M50" s="1"/>
      <c r="N50" s="1"/>
      <c r="O50" s="1"/>
    </row>
  </sheetData>
  <sheetProtection algorithmName="SHA-512" hashValue="+c8gclXl5+8C+QmeKDqzaWsIYdEmDn59/36jiiHCRgiSKKIyf3RhNeq83NLhR9NdIZQEH7h1isxOdOGRvgV5jQ==" saltValue="Qz8xokUxDuRdQIhsHsVncw==" spinCount="100000" sheet="1" objects="1" scenarios="1"/>
  <protectedRanges>
    <protectedRange sqref="D4:E4 B5:C5 B12:C13 D6:E8 E9:E17" name="範囲1"/>
    <protectedRange sqref="D9 D14:D17" name="範囲1_1"/>
    <protectedRange sqref="D10:D13" name="範囲1_2"/>
  </protectedRanges>
  <dataConsolidate/>
  <mergeCells count="12">
    <mergeCell ref="B2:E2"/>
    <mergeCell ref="B4:C4"/>
    <mergeCell ref="B6:C6"/>
    <mergeCell ref="B7:C7"/>
    <mergeCell ref="B16:C16"/>
    <mergeCell ref="B17:C17"/>
    <mergeCell ref="B14:C14"/>
    <mergeCell ref="B8:C8"/>
    <mergeCell ref="B9:C9"/>
    <mergeCell ref="B10:C10"/>
    <mergeCell ref="B11:C11"/>
    <mergeCell ref="B15:C15"/>
  </mergeCells>
  <phoneticPr fontId="1"/>
  <dataValidations count="3">
    <dataValidation type="list" allowBlank="1" showInputMessage="1" showErrorMessage="1" sqref="D4" xr:uid="{FF07F503-F1AA-4A78-B194-996ECC013256}">
      <formula1>"白,道南スギ"</formula1>
    </dataValidation>
    <dataValidation type="list" allowBlank="1" showInputMessage="1" showErrorMessage="1" sqref="B12" xr:uid="{4BB13541-DF8E-49D7-A081-933C073CF63A}">
      <formula1>"発注者名,発注者"</formula1>
    </dataValidation>
    <dataValidation type="list" allowBlank="1" showInputMessage="1" showErrorMessage="1" sqref="B13" xr:uid="{31C6D432-8BAF-49B9-83D4-96DED2CD2900}">
      <formula1>"請負業者名,請負者名,請負者,受注業者名,受注者名,受注者,施工業者名,施工者名,施工者"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Drop Down 3">
              <controlPr defaultSize="0" autoLine="0" autoPict="0">
                <anchor>
                  <from>
                    <xdr:col>12</xdr:col>
                    <xdr:colOff>866775</xdr:colOff>
                    <xdr:row>12</xdr:row>
                    <xdr:rowOff>95250</xdr:rowOff>
                  </from>
                  <to>
                    <xdr:col>13</xdr:col>
                    <xdr:colOff>533400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5" name="Drop Down 41">
              <controlPr defaultSize="0" autoLine="0" autoPict="0" altText="あり_x000a_">
                <anchor>
                  <from>
                    <xdr:col>12</xdr:col>
                    <xdr:colOff>866775</xdr:colOff>
                    <xdr:row>14</xdr:row>
                    <xdr:rowOff>190500</xdr:rowOff>
                  </from>
                  <to>
                    <xdr:col>13</xdr:col>
                    <xdr:colOff>533400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3A4D8-BEEA-44D6-A997-9CBFAE7FD821}">
  <sheetPr codeName="Sheet6"/>
  <dimension ref="B1:O50"/>
  <sheetViews>
    <sheetView showGridLines="0" showRowColHeaders="0" showZeros="0" zoomScale="110" zoomScaleNormal="110" zoomScaleSheetLayoutView="100" workbookViewId="0"/>
  </sheetViews>
  <sheetFormatPr defaultRowHeight="21" customHeight="1" x14ac:dyDescent="0.15"/>
  <cols>
    <col min="1" max="1" width="2.25" customWidth="1"/>
    <col min="2" max="2" width="11.5" customWidth="1"/>
    <col min="3" max="3" width="2.375" customWidth="1"/>
    <col min="4" max="4" width="59.625" customWidth="1"/>
    <col min="5" max="5" width="2.5" customWidth="1"/>
    <col min="6" max="6" width="2.625" customWidth="1"/>
    <col min="7" max="7" width="3.25" style="8" customWidth="1"/>
    <col min="8" max="14" width="12.375" customWidth="1"/>
    <col min="15" max="16" width="12.625" customWidth="1"/>
  </cols>
  <sheetData>
    <row r="1" spans="2:5" ht="21" customHeight="1" thickBot="1" x14ac:dyDescent="0.2"/>
    <row r="2" spans="2:5" ht="21" customHeight="1" thickTop="1" thickBot="1" x14ac:dyDescent="0.2">
      <c r="B2" s="28" t="s">
        <v>8</v>
      </c>
      <c r="C2" s="29"/>
      <c r="D2" s="29"/>
      <c r="E2" s="30"/>
    </row>
    <row r="3" spans="2:5" ht="21" customHeight="1" thickTop="1" thickBot="1" x14ac:dyDescent="0.2"/>
    <row r="4" spans="2:5" ht="21" customHeight="1" thickTop="1" thickBot="1" x14ac:dyDescent="0.2">
      <c r="B4" s="31" t="s">
        <v>7</v>
      </c>
      <c r="C4" s="32"/>
      <c r="D4" s="16" t="s">
        <v>20</v>
      </c>
      <c r="E4" s="17"/>
    </row>
    <row r="5" spans="2:5" ht="21" customHeight="1" thickTop="1" thickBot="1" x14ac:dyDescent="0.2">
      <c r="B5" s="1" t="str">
        <f>VLOOKUP(D4,Sheet2!A3:B4,2,FALSE)</f>
        <v>振興局_白</v>
      </c>
      <c r="D5" s="21" t="s">
        <v>9</v>
      </c>
      <c r="E5" s="3"/>
    </row>
    <row r="6" spans="2:5" ht="21" customHeight="1" thickTop="1" thickBot="1" x14ac:dyDescent="0.2">
      <c r="B6" s="31" t="s">
        <v>4</v>
      </c>
      <c r="C6" s="32"/>
      <c r="D6" s="23" t="s">
        <v>21</v>
      </c>
      <c r="E6" s="18"/>
    </row>
    <row r="7" spans="2:5" ht="21" customHeight="1" thickTop="1" thickBot="1" x14ac:dyDescent="0.2">
      <c r="B7" s="25" t="s">
        <v>5</v>
      </c>
      <c r="C7" s="26"/>
      <c r="D7" s="10"/>
      <c r="E7" s="11"/>
    </row>
    <row r="8" spans="2:5" ht="35.25" customHeight="1" thickTop="1" thickBot="1" x14ac:dyDescent="0.2">
      <c r="B8" s="25" t="s">
        <v>6</v>
      </c>
      <c r="C8" s="26"/>
      <c r="D8" s="12"/>
      <c r="E8" s="13"/>
    </row>
    <row r="9" spans="2:5" ht="21" customHeight="1" thickTop="1" thickBot="1" x14ac:dyDescent="0.2">
      <c r="B9" s="25" t="s">
        <v>2</v>
      </c>
      <c r="C9" s="26"/>
      <c r="D9" s="10"/>
      <c r="E9" s="11"/>
    </row>
    <row r="10" spans="2:5" ht="21" customHeight="1" thickTop="1" thickBot="1" x14ac:dyDescent="0.2">
      <c r="B10" s="25" t="s">
        <v>0</v>
      </c>
      <c r="C10" s="26"/>
      <c r="D10" s="14">
        <v>44927</v>
      </c>
      <c r="E10" s="15"/>
    </row>
    <row r="11" spans="2:5" ht="21" customHeight="1" thickTop="1" thickBot="1" x14ac:dyDescent="0.2">
      <c r="B11" s="25" t="s">
        <v>1</v>
      </c>
      <c r="C11" s="26"/>
      <c r="D11" s="24">
        <v>44928</v>
      </c>
      <c r="E11" s="15"/>
    </row>
    <row r="12" spans="2:5" ht="21" customHeight="1" thickTop="1" thickBot="1" x14ac:dyDescent="0.2">
      <c r="B12" s="19" t="s">
        <v>19</v>
      </c>
      <c r="C12" s="20"/>
      <c r="D12" s="9" t="s">
        <v>15</v>
      </c>
      <c r="E12" s="11"/>
    </row>
    <row r="13" spans="2:5" ht="21" customHeight="1" thickTop="1" thickBot="1" x14ac:dyDescent="0.2">
      <c r="B13" s="19" t="s">
        <v>18</v>
      </c>
      <c r="C13" s="20"/>
      <c r="D13" s="9" t="s">
        <v>3</v>
      </c>
      <c r="E13" s="11"/>
    </row>
    <row r="14" spans="2:5" ht="21" customHeight="1" thickTop="1" thickBot="1" x14ac:dyDescent="0.2">
      <c r="B14" s="25" t="s">
        <v>14</v>
      </c>
      <c r="C14" s="27"/>
      <c r="D14" s="10"/>
      <c r="E14" s="11"/>
    </row>
    <row r="15" spans="2:5" ht="21" customHeight="1" thickTop="1" thickBot="1" x14ac:dyDescent="0.2">
      <c r="B15" s="25"/>
      <c r="C15" s="26"/>
      <c r="D15" s="10"/>
      <c r="E15" s="11"/>
    </row>
    <row r="16" spans="2:5" ht="21" customHeight="1" thickTop="1" thickBot="1" x14ac:dyDescent="0.2">
      <c r="B16" s="25"/>
      <c r="C16" s="26"/>
      <c r="D16" s="10"/>
      <c r="E16" s="11"/>
    </row>
    <row r="17" spans="2:5" ht="21" customHeight="1" thickTop="1" thickBot="1" x14ac:dyDescent="0.2">
      <c r="B17" s="25"/>
      <c r="C17" s="26"/>
      <c r="D17" s="10"/>
      <c r="E17" s="11"/>
    </row>
    <row r="18" spans="2:5" ht="21" customHeight="1" thickTop="1" x14ac:dyDescent="0.15">
      <c r="C18" s="5"/>
      <c r="D18" s="3"/>
      <c r="E18" s="3"/>
    </row>
    <row r="19" spans="2:5" ht="21" customHeight="1" x14ac:dyDescent="0.15">
      <c r="C19" s="6"/>
      <c r="D19" s="7"/>
      <c r="E19" s="7"/>
    </row>
    <row r="20" spans="2:5" ht="21" customHeight="1" x14ac:dyDescent="0.15">
      <c r="C20" s="6"/>
      <c r="D20" s="7"/>
      <c r="E20" s="7"/>
    </row>
    <row r="21" spans="2:5" ht="21" customHeight="1" x14ac:dyDescent="0.15">
      <c r="D21" s="7"/>
      <c r="E21" s="7"/>
    </row>
    <row r="22" spans="2:5" ht="21" customHeight="1" x14ac:dyDescent="0.15">
      <c r="D22" s="7"/>
      <c r="E22" s="7"/>
    </row>
    <row r="23" spans="2:5" ht="21" customHeight="1" x14ac:dyDescent="0.15">
      <c r="B23" s="5">
        <v>1</v>
      </c>
      <c r="D23" s="7"/>
      <c r="E23" s="7"/>
    </row>
    <row r="24" spans="2:5" ht="21" customHeight="1" x14ac:dyDescent="0.15">
      <c r="B24" s="5" t="str">
        <f>'1本目'!$B$24</f>
        <v>なし</v>
      </c>
      <c r="D24" s="7"/>
      <c r="E24" s="7"/>
    </row>
    <row r="25" spans="2:5" ht="21" customHeight="1" x14ac:dyDescent="0.15">
      <c r="B25" s="5" t="str">
        <f>'1本目'!$B$25</f>
        <v/>
      </c>
      <c r="D25" s="7"/>
      <c r="E25" s="7"/>
    </row>
    <row r="26" spans="2:5" ht="21" customHeight="1" x14ac:dyDescent="0.15">
      <c r="D26" s="7"/>
      <c r="E26" s="7"/>
    </row>
    <row r="27" spans="2:5" ht="21" customHeight="1" x14ac:dyDescent="0.15">
      <c r="D27" s="7"/>
      <c r="E27" s="7"/>
    </row>
    <row r="28" spans="2:5" ht="21" customHeight="1" x14ac:dyDescent="0.15">
      <c r="D28" s="7"/>
      <c r="E28" s="7"/>
    </row>
    <row r="29" spans="2:5" ht="21" customHeight="1" x14ac:dyDescent="0.15">
      <c r="D29" s="7"/>
      <c r="E29" s="7"/>
    </row>
    <row r="30" spans="2:5" ht="21" customHeight="1" x14ac:dyDescent="0.15">
      <c r="D30" s="7"/>
      <c r="E30" s="7"/>
    </row>
    <row r="31" spans="2:5" ht="21" customHeight="1" x14ac:dyDescent="0.15">
      <c r="D31" s="7"/>
      <c r="E31" s="7"/>
    </row>
    <row r="32" spans="2:5" ht="21" customHeight="1" x14ac:dyDescent="0.15">
      <c r="D32" s="7"/>
      <c r="E32" s="7"/>
    </row>
    <row r="33" spans="4:15" ht="21" customHeight="1" x14ac:dyDescent="0.15">
      <c r="D33" s="7"/>
      <c r="E33" s="7"/>
    </row>
    <row r="34" spans="4:15" ht="21" customHeight="1" x14ac:dyDescent="0.15">
      <c r="D34" s="7"/>
      <c r="E34" s="7"/>
    </row>
    <row r="38" spans="4:15" ht="21" customHeight="1" x14ac:dyDescent="0.15">
      <c r="F38" s="22" t="s">
        <v>22</v>
      </c>
      <c r="G38" s="2"/>
      <c r="H38" s="1">
        <f>D9</f>
        <v>0</v>
      </c>
      <c r="I38" s="1">
        <f>LEN(H38)</f>
        <v>1</v>
      </c>
      <c r="J38" s="1">
        <f>D14</f>
        <v>0</v>
      </c>
      <c r="K38" s="1">
        <f>LEN(J38)</f>
        <v>1</v>
      </c>
      <c r="L38" s="1">
        <f>D15</f>
        <v>0</v>
      </c>
      <c r="M38" s="1">
        <f>LEN(L38)</f>
        <v>1</v>
      </c>
      <c r="N38" s="1">
        <f>D16</f>
        <v>0</v>
      </c>
      <c r="O38" s="1">
        <f>LEN(N38)</f>
        <v>1</v>
      </c>
    </row>
    <row r="39" spans="4:15" ht="21" customHeight="1" x14ac:dyDescent="0.15">
      <c r="F39" s="1">
        <v>1</v>
      </c>
      <c r="G39" s="2" t="str">
        <f>IF(ISNUMBER($D10),TEXT($D10,"e"),"")</f>
        <v>5</v>
      </c>
      <c r="H39" s="1"/>
      <c r="I39" s="4">
        <f>IF(I38&lt;=16,H38,"")</f>
        <v>0</v>
      </c>
      <c r="J39" s="4">
        <f>LENB(J38)</f>
        <v>1</v>
      </c>
      <c r="K39" s="4">
        <f>IF(AND(J39&lt;=28,D15&amp;D16&amp;D17=""),J38,"")</f>
        <v>0</v>
      </c>
      <c r="L39" s="4">
        <f>LENB(L38)</f>
        <v>1</v>
      </c>
      <c r="M39" s="4" t="str">
        <f>IF(AND(L39&lt;=28,D14&lt;&gt;"",D16="",D17=""),L38,"")</f>
        <v/>
      </c>
      <c r="N39" s="4">
        <f>LENB(N38)</f>
        <v>1</v>
      </c>
      <c r="O39" s="4" t="str">
        <f>IF(AND(N39&lt;=34,D14&lt;&gt;"",D15&lt;&gt;"",D17=""),N38,"")</f>
        <v/>
      </c>
    </row>
    <row r="40" spans="4:15" ht="21" customHeight="1" x14ac:dyDescent="0.15">
      <c r="F40" s="1">
        <v>2</v>
      </c>
      <c r="G40" s="2" t="str">
        <f>IF(ISNUMBER($D10),TEXT($D10,"m"),"")</f>
        <v>1</v>
      </c>
      <c r="H40" s="1"/>
      <c r="I40" s="4" t="str">
        <f>IF(I38&gt;16,H38,"")</f>
        <v/>
      </c>
      <c r="J40" s="4"/>
      <c r="K40" s="4" t="str">
        <f>IF(AND(J39&gt;28,D15&amp;D16&amp;D17=""),J38,"")</f>
        <v/>
      </c>
      <c r="L40" s="4"/>
      <c r="M40" s="4" t="str">
        <f>IF(AND(L39&gt;28,D14&lt;&gt;"",D16="",D17=""),L38,"")</f>
        <v/>
      </c>
      <c r="N40" s="4"/>
      <c r="O40" s="4" t="str">
        <f>IF(AND(O38&gt;34,D14&lt;&gt;"",D15&lt;&gt;"",D17=""),N38,"")</f>
        <v/>
      </c>
    </row>
    <row r="41" spans="4:15" ht="21" customHeight="1" x14ac:dyDescent="0.15">
      <c r="F41" s="1">
        <v>3</v>
      </c>
      <c r="G41" s="2" t="str">
        <f>IF(ISNUMBER($D10),TEXT($D10,"d"),"")</f>
        <v>1</v>
      </c>
      <c r="H41" s="1" t="str">
        <f>D12</f>
        <v>北海道○○振興局 ○○○○部 〇〇課</v>
      </c>
      <c r="I41" s="1">
        <f>LEN(H41)</f>
        <v>18</v>
      </c>
      <c r="J41" s="1"/>
      <c r="K41" s="4" t="str">
        <f>IF(AND(J39&lt;=28,D15&lt;&gt;"",D16="",D17=""),J38,"")</f>
        <v/>
      </c>
      <c r="L41" s="4"/>
      <c r="M41" s="4" t="str">
        <f>IF(AND(L39&lt;=34,D14&lt;&gt;"",D16&lt;&gt;"",D17=""),L38,"")</f>
        <v/>
      </c>
      <c r="N41" s="4"/>
      <c r="O41" s="4" t="str">
        <f>IF(AND(O38&lt;=44,D14&lt;&gt;"",D15&lt;&gt;"",D17&lt;&gt;""),N38,"")</f>
        <v/>
      </c>
    </row>
    <row r="42" spans="4:15" ht="21" customHeight="1" x14ac:dyDescent="0.15">
      <c r="F42" s="1">
        <v>4</v>
      </c>
      <c r="G42" s="2" t="str">
        <f>IF(ISNUMBER($D11),TEXT($D11,"e"),"")</f>
        <v>5</v>
      </c>
      <c r="H42" s="1"/>
      <c r="I42" s="4" t="str">
        <f>IF(I41&lt;=14,H41,"")</f>
        <v/>
      </c>
      <c r="J42" s="4"/>
      <c r="K42" s="4" t="str">
        <f>IF(AND(J39&gt;28,D15&lt;&gt;"",D16="",D17=""),J38,"")</f>
        <v/>
      </c>
      <c r="L42" s="4"/>
      <c r="M42" s="4" t="str">
        <f>IF(AND(L39&gt;34,D14&lt;&gt;"",D16&lt;&gt;"",D17=""),L38,"")</f>
        <v/>
      </c>
      <c r="N42" s="4"/>
      <c r="O42" s="4" t="str">
        <f>IF(AND(O38&gt;44,D14&lt;&gt;"",D15&lt;&gt;"",D17&lt;&gt;""),N38,"")</f>
        <v/>
      </c>
    </row>
    <row r="43" spans="4:15" ht="21" customHeight="1" x14ac:dyDescent="0.15">
      <c r="F43" s="1">
        <v>5</v>
      </c>
      <c r="G43" s="2" t="str">
        <f>IF(ISNUMBER($D11),TEXT($D11,"m"),"")</f>
        <v>1</v>
      </c>
      <c r="H43" s="1"/>
      <c r="I43" s="4" t="str">
        <f>IF(I41&gt;14,H41,"")</f>
        <v>北海道○○振興局 ○○○○部 〇〇課</v>
      </c>
      <c r="J43" s="4"/>
      <c r="K43" s="4" t="str">
        <f>IF(AND(J39&lt;=34,D15&lt;&gt;"",D16&lt;&gt;"",D17=""),J38,"")</f>
        <v/>
      </c>
      <c r="L43" s="4"/>
      <c r="M43" s="4" t="str">
        <f>IF(AND(L39&lt;=44,D14&lt;&gt;"",D16&lt;&gt;"",D17&lt;&gt;""),L38,"")</f>
        <v/>
      </c>
      <c r="N43" s="4">
        <f>D17</f>
        <v>0</v>
      </c>
      <c r="O43" s="4">
        <f>LEN(N43)</f>
        <v>1</v>
      </c>
    </row>
    <row r="44" spans="4:15" ht="21" customHeight="1" x14ac:dyDescent="0.15">
      <c r="F44" s="1">
        <v>6</v>
      </c>
      <c r="G44" s="2" t="str">
        <f>IF(ISNUMBER($D11),TEXT($D11,"d"),"")</f>
        <v>2</v>
      </c>
      <c r="H44" s="1" t="str">
        <f>D13</f>
        <v>○○○○○○株式会社</v>
      </c>
      <c r="I44" s="1">
        <f>LEN(H44)</f>
        <v>10</v>
      </c>
      <c r="J44" s="4"/>
      <c r="K44" s="4" t="str">
        <f>IF(AND(J39&gt;34,D15&lt;&gt;"",D16&lt;&gt;"",D17=""),J38,"")</f>
        <v/>
      </c>
      <c r="L44" s="4"/>
      <c r="M44" s="4" t="str">
        <f>IF(AND(L39&gt;44,D14&lt;&gt;"",D16&lt;&gt;"",D17&lt;&gt;""),L38,"")</f>
        <v/>
      </c>
      <c r="N44" s="4">
        <f>LENB(N43)</f>
        <v>1</v>
      </c>
      <c r="O44" s="4" t="str">
        <f>IF(AND(N44&lt;=44,D14&lt;&gt;"",D15&lt;&gt;"",D16&lt;&gt;""),N43,"")</f>
        <v/>
      </c>
    </row>
    <row r="45" spans="4:15" ht="21" customHeight="1" x14ac:dyDescent="0.15">
      <c r="F45" s="1">
        <v>7</v>
      </c>
      <c r="G45" s="2"/>
      <c r="H45" s="1"/>
      <c r="I45" s="4" t="str">
        <f>IF(I44&lt;=13,H44,"")</f>
        <v>○○○○○○株式会社</v>
      </c>
      <c r="J45" s="4"/>
      <c r="K45" s="4" t="str">
        <f>IF(AND(J39&lt;=44,D15&lt;&gt;"",D16&lt;&gt;"",D17&lt;&gt;""),J38,"")</f>
        <v/>
      </c>
      <c r="L45" s="4"/>
      <c r="M45" s="4"/>
      <c r="N45" s="4"/>
      <c r="O45" s="4" t="str">
        <f>IF(AND(N44&gt;44,D14&lt;&gt;"",D15&lt;&gt;"",D16&lt;&gt;""),N43,"")</f>
        <v/>
      </c>
    </row>
    <row r="46" spans="4:15" ht="21" customHeight="1" x14ac:dyDescent="0.15">
      <c r="F46" s="1">
        <v>8</v>
      </c>
      <c r="G46" s="2"/>
      <c r="H46" s="1"/>
      <c r="I46" s="4" t="str">
        <f>IF(I44&gt;13,H44,"")</f>
        <v/>
      </c>
      <c r="J46" s="4"/>
      <c r="K46" s="4" t="str">
        <f>IF(AND(J39&gt;44,D15&lt;&gt;"",D16&lt;&gt;"",D17&lt;&gt;""),J38,"")</f>
        <v/>
      </c>
      <c r="L46" s="4"/>
      <c r="M46" s="4"/>
      <c r="N46" s="4"/>
      <c r="O46" s="4"/>
    </row>
    <row r="47" spans="4:15" ht="21" customHeight="1" x14ac:dyDescent="0.15">
      <c r="F47" s="1"/>
      <c r="G47" s="2"/>
      <c r="H47" s="1"/>
      <c r="I47" s="1"/>
      <c r="J47" s="1"/>
      <c r="K47" s="1"/>
      <c r="L47" s="1"/>
      <c r="M47" s="1"/>
      <c r="N47" s="1"/>
      <c r="O47" s="1"/>
    </row>
    <row r="48" spans="4:15" ht="21" customHeight="1" x14ac:dyDescent="0.15">
      <c r="F48" s="1"/>
      <c r="G48" s="2"/>
      <c r="H48" s="1"/>
      <c r="I48" s="1"/>
      <c r="J48" s="1"/>
      <c r="K48" s="1"/>
      <c r="L48" s="1"/>
      <c r="M48" s="1"/>
      <c r="N48" s="1"/>
      <c r="O48" s="1"/>
    </row>
    <row r="49" spans="6:15" ht="21" customHeight="1" x14ac:dyDescent="0.15">
      <c r="F49" s="1"/>
      <c r="G49" s="2"/>
      <c r="H49" s="1"/>
      <c r="I49" s="1"/>
      <c r="J49" s="1"/>
      <c r="K49" s="1"/>
      <c r="L49" s="1"/>
      <c r="M49" s="1"/>
      <c r="N49" s="1"/>
      <c r="O49" s="1"/>
    </row>
    <row r="50" spans="6:15" ht="21" customHeight="1" x14ac:dyDescent="0.15">
      <c r="F50" s="1"/>
      <c r="G50" s="2"/>
      <c r="H50" s="1"/>
      <c r="I50" s="1"/>
      <c r="J50" s="1"/>
      <c r="K50" s="1"/>
      <c r="L50" s="1"/>
      <c r="M50" s="1"/>
      <c r="N50" s="1"/>
      <c r="O50" s="1"/>
    </row>
  </sheetData>
  <sheetProtection algorithmName="SHA-512" hashValue="+tlUMJ88Dw7sDWXzJQpC3gy4W6ZYk6fzN4a+Kp5NBpBd79aeGY1qOKL2L5NKvRrfrR/TwPV9SMHHJlqOVrQwaA==" saltValue="ZOkH7vHr3Hdgm4mUqLAT2w==" spinCount="100000" sheet="1" objects="1" scenarios="1"/>
  <protectedRanges>
    <protectedRange sqref="D4:E4 B5:C5 B12:C13 D6:E9 D14:E17 E10:E13" name="範囲1"/>
    <protectedRange sqref="D10:D13" name="範囲1_2"/>
  </protectedRanges>
  <dataConsolidate/>
  <mergeCells count="12">
    <mergeCell ref="B17:C17"/>
    <mergeCell ref="B2:E2"/>
    <mergeCell ref="B4:C4"/>
    <mergeCell ref="B6:C6"/>
    <mergeCell ref="B7:C7"/>
    <mergeCell ref="B8:C8"/>
    <mergeCell ref="B9:C9"/>
    <mergeCell ref="B10:C10"/>
    <mergeCell ref="B11:C11"/>
    <mergeCell ref="B14:C14"/>
    <mergeCell ref="B15:C15"/>
    <mergeCell ref="B16:C16"/>
  </mergeCells>
  <phoneticPr fontId="1"/>
  <dataValidations count="3">
    <dataValidation type="list" allowBlank="1" showInputMessage="1" showErrorMessage="1" sqref="B13" xr:uid="{A662F2E4-305C-447B-B735-4A69C5FEC8C5}">
      <formula1>"請負業者名,請負者名,請負者,受注業者名,受注者名,受注者,施工業者名,施工者名,施工者"</formula1>
    </dataValidation>
    <dataValidation type="list" allowBlank="1" showInputMessage="1" showErrorMessage="1" sqref="B12" xr:uid="{5130F0D4-38F2-4B8C-8D62-A6A3CB45D5E3}">
      <formula1>"発注者名,発注者"</formula1>
    </dataValidation>
    <dataValidation type="list" allowBlank="1" showInputMessage="1" showErrorMessage="1" sqref="D4" xr:uid="{F02495D2-7086-4088-B0D6-3573E3788FE4}">
      <formula1>"白,道南スギ"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Drop Down 1">
              <controlPr defaultSize="0" autoLine="0" autoPict="0" altText="あり_x000a_">
                <anchor>
                  <from>
                    <xdr:col>12</xdr:col>
                    <xdr:colOff>857250</xdr:colOff>
                    <xdr:row>14</xdr:row>
                    <xdr:rowOff>190500</xdr:rowOff>
                  </from>
                  <to>
                    <xdr:col>13</xdr:col>
                    <xdr:colOff>533400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>
                  <from>
                    <xdr:col>12</xdr:col>
                    <xdr:colOff>857250</xdr:colOff>
                    <xdr:row>12</xdr:row>
                    <xdr:rowOff>95250</xdr:rowOff>
                  </from>
                  <to>
                    <xdr:col>13</xdr:col>
                    <xdr:colOff>533400</xdr:colOff>
                    <xdr:row>13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DBE99-0E52-4B95-84FD-6E7201C1B86C}">
  <sheetPr codeName="Sheet7"/>
  <dimension ref="B1:O50"/>
  <sheetViews>
    <sheetView showGridLines="0" showRowColHeaders="0" showZeros="0" zoomScale="110" zoomScaleNormal="110" zoomScaleSheetLayoutView="100" workbookViewId="0"/>
  </sheetViews>
  <sheetFormatPr defaultRowHeight="21" customHeight="1" x14ac:dyDescent="0.15"/>
  <cols>
    <col min="1" max="1" width="2.25" customWidth="1"/>
    <col min="2" max="2" width="11.5" customWidth="1"/>
    <col min="3" max="3" width="2.375" customWidth="1"/>
    <col min="4" max="4" width="59.625" customWidth="1"/>
    <col min="5" max="5" width="2.5" customWidth="1"/>
    <col min="6" max="6" width="2.625" customWidth="1"/>
    <col min="7" max="7" width="3.25" style="8" customWidth="1"/>
    <col min="8" max="14" width="12.375" customWidth="1"/>
    <col min="15" max="16" width="12.625" customWidth="1"/>
  </cols>
  <sheetData>
    <row r="1" spans="2:5" ht="21" customHeight="1" thickBot="1" x14ac:dyDescent="0.2"/>
    <row r="2" spans="2:5" ht="21" customHeight="1" thickTop="1" thickBot="1" x14ac:dyDescent="0.2">
      <c r="B2" s="28" t="s">
        <v>8</v>
      </c>
      <c r="C2" s="29"/>
      <c r="D2" s="29"/>
      <c r="E2" s="30"/>
    </row>
    <row r="3" spans="2:5" ht="21" customHeight="1" thickTop="1" thickBot="1" x14ac:dyDescent="0.2"/>
    <row r="4" spans="2:5" ht="21" customHeight="1" thickTop="1" thickBot="1" x14ac:dyDescent="0.2">
      <c r="B4" s="31" t="s">
        <v>7</v>
      </c>
      <c r="C4" s="32"/>
      <c r="D4" s="16" t="s">
        <v>20</v>
      </c>
      <c r="E4" s="17"/>
    </row>
    <row r="5" spans="2:5" ht="21" customHeight="1" thickTop="1" thickBot="1" x14ac:dyDescent="0.2">
      <c r="B5" s="1" t="str">
        <f>VLOOKUP(D4,Sheet2!A3:B4,2,FALSE)</f>
        <v>振興局_白</v>
      </c>
      <c r="D5" s="21" t="s">
        <v>9</v>
      </c>
      <c r="E5" s="3"/>
    </row>
    <row r="6" spans="2:5" ht="21" customHeight="1" thickTop="1" thickBot="1" x14ac:dyDescent="0.2">
      <c r="B6" s="31" t="s">
        <v>4</v>
      </c>
      <c r="C6" s="32"/>
      <c r="D6" s="23" t="s">
        <v>21</v>
      </c>
      <c r="E6" s="18"/>
    </row>
    <row r="7" spans="2:5" ht="21" customHeight="1" thickTop="1" thickBot="1" x14ac:dyDescent="0.2">
      <c r="B7" s="25" t="s">
        <v>5</v>
      </c>
      <c r="C7" s="26"/>
      <c r="D7" s="10"/>
      <c r="E7" s="11"/>
    </row>
    <row r="8" spans="2:5" ht="35.25" customHeight="1" thickTop="1" thickBot="1" x14ac:dyDescent="0.2">
      <c r="B8" s="25" t="s">
        <v>6</v>
      </c>
      <c r="C8" s="26"/>
      <c r="D8" s="12"/>
      <c r="E8" s="13"/>
    </row>
    <row r="9" spans="2:5" ht="21" customHeight="1" thickTop="1" thickBot="1" x14ac:dyDescent="0.2">
      <c r="B9" s="25" t="s">
        <v>2</v>
      </c>
      <c r="C9" s="26"/>
      <c r="D9" s="10"/>
      <c r="E9" s="11"/>
    </row>
    <row r="10" spans="2:5" ht="21" customHeight="1" thickTop="1" thickBot="1" x14ac:dyDescent="0.2">
      <c r="B10" s="25" t="s">
        <v>0</v>
      </c>
      <c r="C10" s="26"/>
      <c r="D10" s="14">
        <v>44927</v>
      </c>
      <c r="E10" s="15"/>
    </row>
    <row r="11" spans="2:5" ht="21" customHeight="1" thickTop="1" thickBot="1" x14ac:dyDescent="0.2">
      <c r="B11" s="25" t="s">
        <v>1</v>
      </c>
      <c r="C11" s="26"/>
      <c r="D11" s="24">
        <v>44928</v>
      </c>
      <c r="E11" s="15"/>
    </row>
    <row r="12" spans="2:5" ht="21" customHeight="1" thickTop="1" thickBot="1" x14ac:dyDescent="0.2">
      <c r="B12" s="19" t="s">
        <v>19</v>
      </c>
      <c r="C12" s="20"/>
      <c r="D12" s="9" t="s">
        <v>15</v>
      </c>
      <c r="E12" s="11"/>
    </row>
    <row r="13" spans="2:5" ht="21" customHeight="1" thickTop="1" thickBot="1" x14ac:dyDescent="0.2">
      <c r="B13" s="19" t="s">
        <v>18</v>
      </c>
      <c r="C13" s="20"/>
      <c r="D13" s="9" t="s">
        <v>3</v>
      </c>
      <c r="E13" s="11"/>
    </row>
    <row r="14" spans="2:5" ht="21" customHeight="1" thickTop="1" thickBot="1" x14ac:dyDescent="0.2">
      <c r="B14" s="25" t="s">
        <v>14</v>
      </c>
      <c r="C14" s="27"/>
      <c r="D14" s="10"/>
      <c r="E14" s="11"/>
    </row>
    <row r="15" spans="2:5" ht="21" customHeight="1" thickTop="1" thickBot="1" x14ac:dyDescent="0.2">
      <c r="B15" s="25"/>
      <c r="C15" s="26"/>
      <c r="D15" s="10"/>
      <c r="E15" s="11"/>
    </row>
    <row r="16" spans="2:5" ht="21" customHeight="1" thickTop="1" thickBot="1" x14ac:dyDescent="0.2">
      <c r="B16" s="25"/>
      <c r="C16" s="26"/>
      <c r="D16" s="10"/>
      <c r="E16" s="11"/>
    </row>
    <row r="17" spans="2:5" ht="21" customHeight="1" thickTop="1" thickBot="1" x14ac:dyDescent="0.2">
      <c r="B17" s="25"/>
      <c r="C17" s="26"/>
      <c r="D17" s="10"/>
      <c r="E17" s="11"/>
    </row>
    <row r="18" spans="2:5" ht="21" customHeight="1" thickTop="1" x14ac:dyDescent="0.15">
      <c r="C18" s="5"/>
      <c r="D18" s="3"/>
      <c r="E18" s="3"/>
    </row>
    <row r="19" spans="2:5" ht="21" customHeight="1" x14ac:dyDescent="0.15">
      <c r="C19" s="6"/>
      <c r="D19" s="7"/>
      <c r="E19" s="7"/>
    </row>
    <row r="20" spans="2:5" ht="21" customHeight="1" x14ac:dyDescent="0.15">
      <c r="C20" s="6"/>
      <c r="D20" s="7"/>
      <c r="E20" s="7"/>
    </row>
    <row r="21" spans="2:5" ht="21" customHeight="1" x14ac:dyDescent="0.15">
      <c r="D21" s="7"/>
      <c r="E21" s="7"/>
    </row>
    <row r="22" spans="2:5" ht="21" customHeight="1" x14ac:dyDescent="0.15">
      <c r="D22" s="7"/>
      <c r="E22" s="7"/>
    </row>
    <row r="23" spans="2:5" ht="21" customHeight="1" x14ac:dyDescent="0.15">
      <c r="B23" s="5">
        <v>1</v>
      </c>
      <c r="D23" s="7"/>
      <c r="E23" s="7"/>
    </row>
    <row r="24" spans="2:5" ht="21" customHeight="1" x14ac:dyDescent="0.15">
      <c r="B24" s="5" t="str">
        <f>'1本目'!$B$24</f>
        <v>なし</v>
      </c>
      <c r="D24" s="7"/>
      <c r="E24" s="7"/>
    </row>
    <row r="25" spans="2:5" ht="21" customHeight="1" x14ac:dyDescent="0.15">
      <c r="B25" s="5" t="str">
        <f>'1本目'!$B$25</f>
        <v/>
      </c>
      <c r="D25" s="7"/>
      <c r="E25" s="7"/>
    </row>
    <row r="26" spans="2:5" ht="21" customHeight="1" x14ac:dyDescent="0.15">
      <c r="D26" s="7"/>
      <c r="E26" s="7"/>
    </row>
    <row r="27" spans="2:5" ht="21" customHeight="1" x14ac:dyDescent="0.15">
      <c r="D27" s="7"/>
      <c r="E27" s="7"/>
    </row>
    <row r="28" spans="2:5" ht="21" customHeight="1" x14ac:dyDescent="0.15">
      <c r="D28" s="7"/>
      <c r="E28" s="7"/>
    </row>
    <row r="29" spans="2:5" ht="21" customHeight="1" x14ac:dyDescent="0.15">
      <c r="D29" s="7"/>
      <c r="E29" s="7"/>
    </row>
    <row r="30" spans="2:5" ht="21" customHeight="1" x14ac:dyDescent="0.15">
      <c r="D30" s="7"/>
      <c r="E30" s="7"/>
    </row>
    <row r="31" spans="2:5" ht="21" customHeight="1" x14ac:dyDescent="0.15">
      <c r="D31" s="7"/>
      <c r="E31" s="7"/>
    </row>
    <row r="32" spans="2:5" ht="21" customHeight="1" x14ac:dyDescent="0.15">
      <c r="D32" s="7"/>
      <c r="E32" s="7"/>
    </row>
    <row r="33" spans="4:15" ht="21" customHeight="1" x14ac:dyDescent="0.15">
      <c r="D33" s="7"/>
      <c r="E33" s="7"/>
    </row>
    <row r="34" spans="4:15" ht="21" customHeight="1" x14ac:dyDescent="0.15">
      <c r="D34" s="7"/>
      <c r="E34" s="7"/>
    </row>
    <row r="38" spans="4:15" ht="21" customHeight="1" x14ac:dyDescent="0.15">
      <c r="F38" s="22" t="s">
        <v>22</v>
      </c>
      <c r="G38" s="2"/>
      <c r="H38" s="1">
        <f>D9</f>
        <v>0</v>
      </c>
      <c r="I38" s="1">
        <f>LEN(H38)</f>
        <v>1</v>
      </c>
      <c r="J38" s="1">
        <f>D14</f>
        <v>0</v>
      </c>
      <c r="K38" s="1">
        <f>LEN(J38)</f>
        <v>1</v>
      </c>
      <c r="L38" s="1">
        <f>D15</f>
        <v>0</v>
      </c>
      <c r="M38" s="1">
        <f>LEN(L38)</f>
        <v>1</v>
      </c>
      <c r="N38" s="1">
        <f>D16</f>
        <v>0</v>
      </c>
      <c r="O38" s="1">
        <f>LEN(N38)</f>
        <v>1</v>
      </c>
    </row>
    <row r="39" spans="4:15" ht="21" customHeight="1" x14ac:dyDescent="0.15">
      <c r="F39" s="1">
        <v>1</v>
      </c>
      <c r="G39" s="2" t="str">
        <f>IF(ISNUMBER($D10),TEXT($D10,"e"),"")</f>
        <v>5</v>
      </c>
      <c r="H39" s="1"/>
      <c r="I39" s="4">
        <f>IF(I38&lt;=16,H38,"")</f>
        <v>0</v>
      </c>
      <c r="J39" s="4">
        <f>LENB(J38)</f>
        <v>1</v>
      </c>
      <c r="K39" s="4">
        <f>IF(AND(J39&lt;=28,D15&amp;D16&amp;D17=""),J38,"")</f>
        <v>0</v>
      </c>
      <c r="L39" s="4">
        <f>LENB(L38)</f>
        <v>1</v>
      </c>
      <c r="M39" s="4" t="str">
        <f>IF(AND(L39&lt;=28,D14&lt;&gt;"",D16="",D17=""),L38,"")</f>
        <v/>
      </c>
      <c r="N39" s="4">
        <f>LENB(N38)</f>
        <v>1</v>
      </c>
      <c r="O39" s="4" t="str">
        <f>IF(AND(N39&lt;=34,D14&lt;&gt;"",D15&lt;&gt;"",D17=""),N38,"")</f>
        <v/>
      </c>
    </row>
    <row r="40" spans="4:15" ht="21" customHeight="1" x14ac:dyDescent="0.15">
      <c r="F40" s="1">
        <v>2</v>
      </c>
      <c r="G40" s="2" t="str">
        <f>IF(ISNUMBER($D10),TEXT($D10,"m"),"")</f>
        <v>1</v>
      </c>
      <c r="H40" s="1"/>
      <c r="I40" s="4" t="str">
        <f>IF(I38&gt;16,H38,"")</f>
        <v/>
      </c>
      <c r="J40" s="4"/>
      <c r="K40" s="4" t="str">
        <f>IF(AND(J39&gt;28,D15&amp;D16&amp;D17=""),J38,"")</f>
        <v/>
      </c>
      <c r="L40" s="4"/>
      <c r="M40" s="4" t="str">
        <f>IF(AND(L39&gt;28,D14&lt;&gt;"",D16="",D17=""),L38,"")</f>
        <v/>
      </c>
      <c r="N40" s="4"/>
      <c r="O40" s="4" t="str">
        <f>IF(AND(O38&gt;34,D14&lt;&gt;"",D15&lt;&gt;"",D17=""),N38,"")</f>
        <v/>
      </c>
    </row>
    <row r="41" spans="4:15" ht="21" customHeight="1" x14ac:dyDescent="0.15">
      <c r="F41" s="1">
        <v>3</v>
      </c>
      <c r="G41" s="2" t="str">
        <f>IF(ISNUMBER($D10),TEXT($D10,"d"),"")</f>
        <v>1</v>
      </c>
      <c r="H41" s="1" t="str">
        <f>D12</f>
        <v>北海道○○振興局 ○○○○部 〇〇課</v>
      </c>
      <c r="I41" s="1">
        <f>LEN(H41)</f>
        <v>18</v>
      </c>
      <c r="J41" s="1"/>
      <c r="K41" s="4" t="str">
        <f>IF(AND(J39&lt;=28,D15&lt;&gt;"",D16="",D17=""),J38,"")</f>
        <v/>
      </c>
      <c r="L41" s="4"/>
      <c r="M41" s="4" t="str">
        <f>IF(AND(L39&lt;=34,D14&lt;&gt;"",D16&lt;&gt;"",D17=""),L38,"")</f>
        <v/>
      </c>
      <c r="N41" s="4"/>
      <c r="O41" s="4" t="str">
        <f>IF(AND(O38&lt;=44,D14&lt;&gt;"",D15&lt;&gt;"",D17&lt;&gt;""),N38,"")</f>
        <v/>
      </c>
    </row>
    <row r="42" spans="4:15" ht="21" customHeight="1" x14ac:dyDescent="0.15">
      <c r="F42" s="1">
        <v>4</v>
      </c>
      <c r="G42" s="2" t="str">
        <f>IF(ISNUMBER($D11),TEXT($D11,"e"),"")</f>
        <v>5</v>
      </c>
      <c r="H42" s="1"/>
      <c r="I42" s="4" t="str">
        <f>IF(I41&lt;=14,H41,"")</f>
        <v/>
      </c>
      <c r="J42" s="4"/>
      <c r="K42" s="4" t="str">
        <f>IF(AND(J39&gt;28,D15&lt;&gt;"",D16="",D17=""),J38,"")</f>
        <v/>
      </c>
      <c r="L42" s="4"/>
      <c r="M42" s="4" t="str">
        <f>IF(AND(L39&gt;34,D14&lt;&gt;"",D16&lt;&gt;"",D17=""),L38,"")</f>
        <v/>
      </c>
      <c r="N42" s="4"/>
      <c r="O42" s="4" t="str">
        <f>IF(AND(O38&gt;44,D14&lt;&gt;"",D15&lt;&gt;"",D17&lt;&gt;""),N38,"")</f>
        <v/>
      </c>
    </row>
    <row r="43" spans="4:15" ht="21" customHeight="1" x14ac:dyDescent="0.15">
      <c r="F43" s="1">
        <v>5</v>
      </c>
      <c r="G43" s="2" t="str">
        <f>IF(ISNUMBER($D11),TEXT($D11,"m"),"")</f>
        <v>1</v>
      </c>
      <c r="H43" s="1"/>
      <c r="I43" s="4" t="str">
        <f>IF(I41&gt;14,H41,"")</f>
        <v>北海道○○振興局 ○○○○部 〇〇課</v>
      </c>
      <c r="J43" s="4"/>
      <c r="K43" s="4" t="str">
        <f>IF(AND(J39&lt;=34,D15&lt;&gt;"",D16&lt;&gt;"",D17=""),J38,"")</f>
        <v/>
      </c>
      <c r="L43" s="4"/>
      <c r="M43" s="4" t="str">
        <f>IF(AND(L39&lt;=44,D14&lt;&gt;"",D16&lt;&gt;"",D17&lt;&gt;""),L38,"")</f>
        <v/>
      </c>
      <c r="N43" s="4">
        <f>D17</f>
        <v>0</v>
      </c>
      <c r="O43" s="4">
        <f>LEN(N43)</f>
        <v>1</v>
      </c>
    </row>
    <row r="44" spans="4:15" ht="21" customHeight="1" x14ac:dyDescent="0.15">
      <c r="F44" s="1">
        <v>6</v>
      </c>
      <c r="G44" s="2" t="str">
        <f>IF(ISNUMBER($D11),TEXT($D11,"d"),"")</f>
        <v>2</v>
      </c>
      <c r="H44" s="1" t="str">
        <f>D13</f>
        <v>○○○○○○株式会社</v>
      </c>
      <c r="I44" s="1">
        <f>LEN(H44)</f>
        <v>10</v>
      </c>
      <c r="J44" s="4"/>
      <c r="K44" s="4" t="str">
        <f>IF(AND(J39&gt;34,D15&lt;&gt;"",D16&lt;&gt;"",D17=""),J38,"")</f>
        <v/>
      </c>
      <c r="L44" s="4"/>
      <c r="M44" s="4" t="str">
        <f>IF(AND(L39&gt;44,D14&lt;&gt;"",D16&lt;&gt;"",D17&lt;&gt;""),L38,"")</f>
        <v/>
      </c>
      <c r="N44" s="4">
        <f>LENB(N43)</f>
        <v>1</v>
      </c>
      <c r="O44" s="4" t="str">
        <f>IF(AND(N44&lt;=44,D14&lt;&gt;"",D15&lt;&gt;"",D16&lt;&gt;""),N43,"")</f>
        <v/>
      </c>
    </row>
    <row r="45" spans="4:15" ht="21" customHeight="1" x14ac:dyDescent="0.15">
      <c r="F45" s="1">
        <v>7</v>
      </c>
      <c r="G45" s="2"/>
      <c r="H45" s="1"/>
      <c r="I45" s="4" t="str">
        <f>IF(I44&lt;=13,H44,"")</f>
        <v>○○○○○○株式会社</v>
      </c>
      <c r="J45" s="4"/>
      <c r="K45" s="4" t="str">
        <f>IF(AND(J39&lt;=44,D15&lt;&gt;"",D16&lt;&gt;"",D17&lt;&gt;""),J38,"")</f>
        <v/>
      </c>
      <c r="L45" s="4"/>
      <c r="M45" s="4"/>
      <c r="N45" s="4"/>
      <c r="O45" s="4" t="str">
        <f>IF(AND(N44&gt;44,D14&lt;&gt;"",D15&lt;&gt;"",D16&lt;&gt;""),N43,"")</f>
        <v/>
      </c>
    </row>
    <row r="46" spans="4:15" ht="21" customHeight="1" x14ac:dyDescent="0.15">
      <c r="F46" s="1">
        <v>8</v>
      </c>
      <c r="G46" s="2"/>
      <c r="H46" s="1"/>
      <c r="I46" s="4" t="str">
        <f>IF(I44&gt;13,H44,"")</f>
        <v/>
      </c>
      <c r="J46" s="4"/>
      <c r="K46" s="4" t="str">
        <f>IF(AND(J39&gt;44,D15&lt;&gt;"",D16&lt;&gt;"",D17&lt;&gt;""),J38,"")</f>
        <v/>
      </c>
      <c r="L46" s="4"/>
      <c r="M46" s="4"/>
      <c r="N46" s="4"/>
      <c r="O46" s="4"/>
    </row>
    <row r="47" spans="4:15" ht="21" customHeight="1" x14ac:dyDescent="0.15">
      <c r="F47" s="1"/>
      <c r="G47" s="2"/>
      <c r="H47" s="1"/>
      <c r="I47" s="1"/>
      <c r="J47" s="1"/>
      <c r="K47" s="1"/>
      <c r="L47" s="1"/>
      <c r="M47" s="1"/>
      <c r="N47" s="1"/>
      <c r="O47" s="1"/>
    </row>
    <row r="48" spans="4:15" ht="21" customHeight="1" x14ac:dyDescent="0.15">
      <c r="F48" s="1"/>
      <c r="G48" s="2"/>
      <c r="H48" s="1"/>
      <c r="I48" s="1"/>
      <c r="J48" s="1"/>
      <c r="K48" s="1"/>
      <c r="L48" s="1"/>
      <c r="M48" s="1"/>
      <c r="N48" s="1"/>
      <c r="O48" s="1"/>
    </row>
    <row r="49" spans="6:15" ht="21" customHeight="1" x14ac:dyDescent="0.15">
      <c r="F49" s="1"/>
      <c r="G49" s="2"/>
      <c r="H49" s="1"/>
      <c r="I49" s="1"/>
      <c r="J49" s="1"/>
      <c r="K49" s="1"/>
      <c r="L49" s="1"/>
      <c r="M49" s="1"/>
      <c r="N49" s="1"/>
      <c r="O49" s="1"/>
    </row>
    <row r="50" spans="6:15" ht="21" customHeight="1" x14ac:dyDescent="0.15">
      <c r="F50" s="1"/>
      <c r="G50" s="2"/>
      <c r="H50" s="1"/>
      <c r="I50" s="1"/>
      <c r="J50" s="1"/>
      <c r="K50" s="1"/>
      <c r="L50" s="1"/>
      <c r="M50" s="1"/>
      <c r="N50" s="1"/>
      <c r="O50" s="1"/>
    </row>
  </sheetData>
  <sheetProtection algorithmName="SHA-512" hashValue="ECDCFZ1pUUjpX07oFzGzvofREuy/baFbbR2MDcn0W/1kp6Xsn+sqvjI5CoJd0FRAJrb5SRH84Lh6iUVWHgpA+g==" saltValue="zDqIumc1VxZ2PAxEPFDLyg==" spinCount="100000" sheet="1" objects="1" scenarios="1"/>
  <protectedRanges>
    <protectedRange sqref="D4:E4 B5:C5 B12:C13 D6:E9 D14:E17 E10:E13" name="範囲1"/>
    <protectedRange sqref="D10:D13" name="範囲1_2"/>
  </protectedRanges>
  <dataConsolidate/>
  <mergeCells count="12">
    <mergeCell ref="B17:C17"/>
    <mergeCell ref="B2:E2"/>
    <mergeCell ref="B4:C4"/>
    <mergeCell ref="B6:C6"/>
    <mergeCell ref="B7:C7"/>
    <mergeCell ref="B8:C8"/>
    <mergeCell ref="B9:C9"/>
    <mergeCell ref="B10:C10"/>
    <mergeCell ref="B11:C11"/>
    <mergeCell ref="B14:C14"/>
    <mergeCell ref="B15:C15"/>
    <mergeCell ref="B16:C16"/>
  </mergeCells>
  <phoneticPr fontId="1"/>
  <dataValidations count="3">
    <dataValidation type="list" allowBlank="1" showInputMessage="1" showErrorMessage="1" sqref="D4" xr:uid="{F00C2A84-E41A-476D-B0A9-B8C437F5983B}">
      <formula1>"白,道南スギ"</formula1>
    </dataValidation>
    <dataValidation type="list" allowBlank="1" showInputMessage="1" showErrorMessage="1" sqref="B12" xr:uid="{99F914A7-4515-4BDC-93A4-65270F219AB9}">
      <formula1>"発注者名,発注者"</formula1>
    </dataValidation>
    <dataValidation type="list" allowBlank="1" showInputMessage="1" showErrorMessage="1" sqref="B13" xr:uid="{EE034EE8-2877-4C7B-BF14-ED90A60F1550}">
      <formula1>"請負業者名,請負者名,請負者,受注業者名,受注者名,受注者,施工業者名,施工者名,施工者"</formula1>
    </dataValidation>
  </dataValidation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Drop Down 1">
              <controlPr defaultSize="0" autoLine="0" autoPict="0" altText="あり_x000a_">
                <anchor>
                  <from>
                    <xdr:col>12</xdr:col>
                    <xdr:colOff>857250</xdr:colOff>
                    <xdr:row>14</xdr:row>
                    <xdr:rowOff>190500</xdr:rowOff>
                  </from>
                  <to>
                    <xdr:col>13</xdr:col>
                    <xdr:colOff>533400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Drop Down 2">
              <controlPr defaultSize="0" autoLine="0" autoPict="0">
                <anchor>
                  <from>
                    <xdr:col>12</xdr:col>
                    <xdr:colOff>857250</xdr:colOff>
                    <xdr:row>12</xdr:row>
                    <xdr:rowOff>95250</xdr:rowOff>
                  </from>
                  <to>
                    <xdr:col>13</xdr:col>
                    <xdr:colOff>533400</xdr:colOff>
                    <xdr:row>13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3:B7"/>
  <sheetViews>
    <sheetView showGridLines="0" zoomScale="70" zoomScaleNormal="70" workbookViewId="0">
      <selection activeCell="B5" sqref="B5"/>
    </sheetView>
  </sheetViews>
  <sheetFormatPr defaultColWidth="17.25" defaultRowHeight="25.5" customHeight="1" x14ac:dyDescent="0.15"/>
  <sheetData>
    <row r="3" spans="1:2" ht="25.5" customHeight="1" x14ac:dyDescent="0.15">
      <c r="A3" t="s">
        <v>10</v>
      </c>
      <c r="B3" t="s">
        <v>16</v>
      </c>
    </row>
    <row r="4" spans="1:2" ht="25.5" customHeight="1" x14ac:dyDescent="0.15">
      <c r="A4" t="s">
        <v>11</v>
      </c>
      <c r="B4" t="s">
        <v>17</v>
      </c>
    </row>
    <row r="6" spans="1:2" ht="25.5" customHeight="1" x14ac:dyDescent="0.15">
      <c r="A6" t="s">
        <v>12</v>
      </c>
    </row>
    <row r="7" spans="1:2" ht="25.5" customHeight="1" x14ac:dyDescent="0.15">
      <c r="A7" t="s">
        <v>13</v>
      </c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9</vt:i4>
      </vt:variant>
    </vt:vector>
  </HeadingPairs>
  <TitlesOfParts>
    <vt:vector size="14" baseType="lpstr">
      <vt:lpstr>入力方法</vt:lpstr>
      <vt:lpstr>1本目</vt:lpstr>
      <vt:lpstr>2本目</vt:lpstr>
      <vt:lpstr>3本目</vt:lpstr>
      <vt:lpstr>Sheet2</vt:lpstr>
      <vt:lpstr>'1本目'!Print_Area</vt:lpstr>
      <vt:lpstr>'2本目'!Print_Area</vt:lpstr>
      <vt:lpstr>'3本目'!Print_Area</vt:lpstr>
      <vt:lpstr>スギ</vt:lpstr>
      <vt:lpstr>道南スギ</vt:lpstr>
      <vt:lpstr>白</vt:lpstr>
      <vt:lpstr>'2本目'!発注者</vt:lpstr>
      <vt:lpstr>'3本目'!発注者</vt:lpstr>
      <vt:lpstr>発注者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１２５</dc:creator>
  <cp:lastModifiedBy>オバリ03</cp:lastModifiedBy>
  <cp:lastPrinted>2023-10-12T05:17:29Z</cp:lastPrinted>
  <dcterms:created xsi:type="dcterms:W3CDTF">2010-02-10T08:47:08Z</dcterms:created>
  <dcterms:modified xsi:type="dcterms:W3CDTF">2023-10-16T05:27:17Z</dcterms:modified>
</cp:coreProperties>
</file>